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ehodder\2016 JOBZ Report Accessibility\"/>
    </mc:Choice>
  </mc:AlternateContent>
  <bookViews>
    <workbookView xWindow="720" yWindow="480" windowWidth="17955" windowHeight="11415"/>
  </bookViews>
  <sheets>
    <sheet name="Appendix C 2012 FTE Data" sheetId="1" r:id="rId1"/>
    <sheet name="Appendix C 2012 Retention Data" sheetId="2" r:id="rId2"/>
  </sheets>
  <calcPr calcId="152511"/>
</workbook>
</file>

<file path=xl/calcChain.xml><?xml version="1.0" encoding="utf-8"?>
<calcChain xmlns="http://schemas.openxmlformats.org/spreadsheetml/2006/main">
  <c r="C7" i="1" l="1"/>
  <c r="F7" i="1" l="1"/>
  <c r="F6" i="1"/>
  <c r="F5" i="1"/>
  <c r="F4" i="1"/>
  <c r="F3" i="1"/>
  <c r="F2" i="1"/>
  <c r="I7" i="2" l="1"/>
  <c r="H7" i="2"/>
  <c r="G7" i="2"/>
  <c r="F7" i="2"/>
  <c r="E7" i="2"/>
  <c r="D7" i="2"/>
  <c r="C7" i="2"/>
  <c r="L7" i="1"/>
  <c r="K7" i="1"/>
  <c r="J7" i="1"/>
  <c r="I7" i="1"/>
  <c r="H7" i="1"/>
  <c r="G7" i="1"/>
  <c r="E7" i="1"/>
  <c r="D7" i="1"/>
  <c r="M7" i="1" l="1"/>
  <c r="J7" i="2"/>
</calcChain>
</file>

<file path=xl/sharedStrings.xml><?xml version="1.0" encoding="utf-8"?>
<sst xmlns="http://schemas.openxmlformats.org/spreadsheetml/2006/main" count="71" uniqueCount="36">
  <si>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</si>
  <si>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</si>
  <si>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</si>
  <si>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</si>
  <si>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</si>
  <si>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</si>
  <si>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</si>
  <si>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</si>
  <si>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</si>
  <si>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</si>
  <si>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</si>
  <si>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</si>
  <si>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</si>
  <si>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</si>
  <si>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</si>
  <si>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</si>
  <si>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</si>
  <si>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</si>
  <si>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</si>
  <si>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</si>
  <si>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</si>
  <si>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</si>
  <si>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</si>
  <si>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Duluth, City of</t>
  </si>
  <si>
    <t>AAR Aircraft Services Inc</t>
  </si>
  <si>
    <t>Duluth Seaway Port Authority</t>
  </si>
  <si>
    <t>Keewatin, City of</t>
  </si>
  <si>
    <t>New Ulm, City of</t>
  </si>
  <si>
    <t>SpecSys Inc</t>
  </si>
  <si>
    <t>Pine City, City of</t>
  </si>
  <si>
    <t>Leisure Designs Inc</t>
  </si>
  <si>
    <t>Null</t>
  </si>
  <si>
    <t>A.W. Kuettel &amp; Sons</t>
  </si>
  <si>
    <t>Note:  Capital Investment is the amount of private capital investment actually made by the business in the JOBZ zone from January 1, 2015 through December 31, 2015.</t>
  </si>
  <si>
    <t>Problast Technology Inc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</si>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</sst>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165" fontId="0" fillId="0" borderId="2" xfId="0" applyNumberForma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6" fontId="0" fillId="0" borderId="2" xfId="0" applyNumberFormat="1" applyBorder="1"/>
    <xf numFmtId="8" fontId="0" fillId="0" borderId="2" xfId="0" applyNumberFormat="1" applyBorder="1"/>
    <xf numFmtId="8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2" xfId="0" applyNumberFormat="1" applyBorder="1"/>
    <xf numFmtId="165" fontId="0" fillId="0" borderId="2" xfId="0" applyNumberFormat="1" applyBorder="1" applyAlignment="1"/>
    <xf numFmtId="165" fontId="7" fillId="0" borderId="2" xfId="0" applyNumberFormat="1" applyFont="1" applyBorder="1" applyAlignment="1"/>
    <xf numFmtId="8" fontId="0" fillId="0" borderId="2" xfId="0" applyNumberFormat="1" applyFont="1" applyBorder="1"/>
    <xf numFmtId="164" fontId="7" fillId="0" borderId="2" xfId="0" applyNumberFormat="1" applyFont="1" applyBorder="1"/>
    <xf numFmtId="1" fontId="7" fillId="0" borderId="2" xfId="0" applyNumberFormat="1" applyFont="1" applyBorder="1"/>
    <xf numFmtId="6" fontId="7" fillId="0" borderId="2" xfId="0" applyNumberFormat="1" applyFont="1" applyBorder="1"/>
    <xf numFmtId="0" fontId="8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Layout" zoomScaleNormal="100" workbookViewId="0">
      <selection activeCell="B7" sqref="B7"/>
    </sheetView>
  </sheetViews>
  <sheetFormatPr defaultRowHeight="14.25" x14ac:dyDescent="0.2"/>
  <cols>
    <col min="1" max="1" width="11.7109375" style="8" bestFit="1" customWidth="1"/>
    <col min="2" max="2" width="27.7109375" style="8" customWidth="1"/>
    <col min="3" max="3" width="22.85546875" style="8" customWidth="1"/>
    <col min="4" max="4" width="11.85546875" style="8" customWidth="1"/>
    <col min="5" max="5" width="11.140625" style="8" customWidth="1"/>
    <col min="6" max="6" width="12.140625" style="8" customWidth="1"/>
    <col min="7" max="7" width="6.42578125" style="8" customWidth="1"/>
    <col min="8" max="8" width="12.28515625" style="8" customWidth="1"/>
    <col min="9" max="9" width="10.140625" style="8" customWidth="1"/>
    <col min="10" max="10" width="10.28515625" style="8" customWidth="1"/>
    <col min="11" max="11" width="10.140625" style="8" customWidth="1"/>
    <col min="12" max="12" width="8.85546875" style="8" customWidth="1"/>
    <col min="13" max="13" width="12.85546875" style="8" customWidth="1"/>
    <col min="14" max="16384" width="9.140625" style="8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2" t="s">
        <v>17</v>
      </c>
    </row>
    <row r="2" spans="1:13" ht="15" x14ac:dyDescent="0.25">
      <c r="A2" s="13">
        <v>2016</v>
      </c>
      <c r="B2" s="14" t="s">
        <v>23</v>
      </c>
      <c r="C2" s="14" t="s">
        <v>24</v>
      </c>
      <c r="D2" s="21">
        <v>0</v>
      </c>
      <c r="E2" s="21">
        <v>717000</v>
      </c>
      <c r="F2" s="21">
        <f>SUM(D2:E2)</f>
        <v>717000</v>
      </c>
      <c r="G2" s="14">
        <v>50</v>
      </c>
      <c r="H2" s="15">
        <v>12.82</v>
      </c>
      <c r="I2" s="14">
        <v>257</v>
      </c>
      <c r="J2" s="22">
        <v>22.86</v>
      </c>
      <c r="K2" s="23" t="s">
        <v>31</v>
      </c>
      <c r="L2" s="22">
        <v>5.72</v>
      </c>
      <c r="M2" s="28">
        <v>28.58</v>
      </c>
    </row>
    <row r="3" spans="1:13" ht="15" x14ac:dyDescent="0.25">
      <c r="A3" s="14">
        <v>2016</v>
      </c>
      <c r="B3" s="14" t="s">
        <v>25</v>
      </c>
      <c r="C3" s="14" t="s">
        <v>32</v>
      </c>
      <c r="D3" s="21">
        <v>0</v>
      </c>
      <c r="E3" s="21">
        <v>0</v>
      </c>
      <c r="F3" s="21">
        <f t="shared" ref="F3:F7" si="0">SUM(D3:E3)</f>
        <v>0</v>
      </c>
      <c r="G3" s="14">
        <v>5</v>
      </c>
      <c r="H3" s="15">
        <v>12.82</v>
      </c>
      <c r="I3" s="14">
        <v>22</v>
      </c>
      <c r="J3" s="22">
        <v>19.62</v>
      </c>
      <c r="K3" s="22">
        <v>4.74</v>
      </c>
      <c r="L3" s="22">
        <v>4.09</v>
      </c>
      <c r="M3" s="28">
        <v>28.45</v>
      </c>
    </row>
    <row r="4" spans="1:13" ht="15" x14ac:dyDescent="0.25">
      <c r="A4" s="14">
        <v>2016</v>
      </c>
      <c r="B4" s="14" t="s">
        <v>26</v>
      </c>
      <c r="C4" s="14" t="s">
        <v>34</v>
      </c>
      <c r="D4" s="21">
        <v>1600000</v>
      </c>
      <c r="E4" s="21">
        <v>1130000</v>
      </c>
      <c r="F4" s="21">
        <f t="shared" si="0"/>
        <v>2730000</v>
      </c>
      <c r="G4" s="14">
        <v>8</v>
      </c>
      <c r="H4" s="15">
        <v>16</v>
      </c>
      <c r="I4" s="14">
        <v>14</v>
      </c>
      <c r="J4" s="22">
        <v>17.98</v>
      </c>
      <c r="K4" s="22">
        <v>3.25</v>
      </c>
      <c r="L4" s="22">
        <v>1.5</v>
      </c>
      <c r="M4" s="28">
        <v>22.73</v>
      </c>
    </row>
    <row r="5" spans="1:13" ht="15" x14ac:dyDescent="0.25">
      <c r="A5" s="14">
        <v>2016</v>
      </c>
      <c r="B5" s="14" t="s">
        <v>27</v>
      </c>
      <c r="C5" s="14" t="s">
        <v>28</v>
      </c>
      <c r="D5" s="21">
        <v>0</v>
      </c>
      <c r="E5" s="21">
        <v>0</v>
      </c>
      <c r="F5" s="21">
        <f t="shared" si="0"/>
        <v>0</v>
      </c>
      <c r="G5" s="14">
        <v>5</v>
      </c>
      <c r="H5" s="15">
        <v>12.82</v>
      </c>
      <c r="I5" s="14">
        <v>48</v>
      </c>
      <c r="J5" s="22">
        <v>15.35</v>
      </c>
      <c r="K5" s="22">
        <v>0.42</v>
      </c>
      <c r="L5" s="22">
        <v>0.1</v>
      </c>
      <c r="M5" s="28">
        <v>15.87</v>
      </c>
    </row>
    <row r="6" spans="1:13" ht="15" x14ac:dyDescent="0.25">
      <c r="A6" s="14">
        <v>2016</v>
      </c>
      <c r="B6" s="14" t="s">
        <v>29</v>
      </c>
      <c r="C6" s="14" t="s">
        <v>30</v>
      </c>
      <c r="D6" s="21">
        <v>0</v>
      </c>
      <c r="E6" s="21">
        <v>0</v>
      </c>
      <c r="F6" s="21">
        <f t="shared" si="0"/>
        <v>0</v>
      </c>
      <c r="G6" s="14">
        <v>15</v>
      </c>
      <c r="H6" s="15">
        <v>12.82</v>
      </c>
      <c r="I6" s="14">
        <v>27</v>
      </c>
      <c r="J6" s="22">
        <v>16.57</v>
      </c>
      <c r="K6" s="22">
        <v>1.97</v>
      </c>
      <c r="L6" s="22">
        <v>1</v>
      </c>
      <c r="M6" s="28">
        <v>19.54</v>
      </c>
    </row>
    <row r="7" spans="1:13" ht="15" x14ac:dyDescent="0.25">
      <c r="A7" s="32" t="s">
        <v>35</v>
      </c>
      <c r="B7" s="32" t="s">
        <v>35</v>
      </c>
      <c r="C7" s="16">
        <f>COUNT(D2:D6)</f>
        <v>5</v>
      </c>
      <c r="D7" s="29">
        <f>SUM(D2:D6)</f>
        <v>1600000</v>
      </c>
      <c r="E7" s="29">
        <f>SUM(E2:E6)</f>
        <v>1847000</v>
      </c>
      <c r="F7" s="31">
        <f t="shared" si="0"/>
        <v>3447000</v>
      </c>
      <c r="G7" s="30">
        <f>SUM(G2:G6)</f>
        <v>83</v>
      </c>
      <c r="H7" s="17">
        <f>AVERAGE(H2:H6)</f>
        <v>13.456</v>
      </c>
      <c r="I7" s="16">
        <f>SUM(I2:I6)</f>
        <v>368</v>
      </c>
      <c r="J7" s="17">
        <f>AVERAGE(J2:J6)</f>
        <v>18.475999999999999</v>
      </c>
      <c r="K7" s="17">
        <f>AVERAGE(K2:K6)</f>
        <v>2.5950000000000002</v>
      </c>
      <c r="L7" s="17">
        <f>AVERAGE(L2:L6)</f>
        <v>2.4819999999999998</v>
      </c>
      <c r="M7" s="17">
        <f>SUM(J7:L7)</f>
        <v>23.552999999999997</v>
      </c>
    </row>
    <row r="9" spans="1:13" x14ac:dyDescent="0.2">
      <c r="A9" s="4" t="s">
        <v>33</v>
      </c>
    </row>
    <row r="10" spans="1:13" x14ac:dyDescent="0.2">
      <c r="A10" s="4" t="s">
        <v>11</v>
      </c>
    </row>
    <row r="11" spans="1:13" x14ac:dyDescent="0.2">
      <c r="A11" s="4" t="s">
        <v>12</v>
      </c>
    </row>
    <row r="12" spans="1:13" x14ac:dyDescent="0.2">
      <c r="A12" s="5" t="s">
        <v>13</v>
      </c>
    </row>
    <row r="13" spans="1:13" x14ac:dyDescent="0.2">
      <c r="A13" s="6" t="s">
        <v>22</v>
      </c>
    </row>
    <row r="14" spans="1:13" x14ac:dyDescent="0.2">
      <c r="A14" s="6" t="s">
        <v>14</v>
      </c>
    </row>
    <row r="15" spans="1:13" x14ac:dyDescent="0.2">
      <c r="A15" s="6" t="s">
        <v>15</v>
      </c>
    </row>
  </sheetData>
  <pageMargins left="0.7" right="0.7" top="0.75" bottom="0.75" header="0.5" footer="0.3"/>
  <pageSetup scale="72" fitToHeight="0" orientation="landscape" r:id="rId1"/>
  <headerFooter>
    <oddHeader xml:space="preserve">&amp;C&amp;"Arial,Bold"&amp;12Summary of 2012 JOBZ Business Assistance Agreements Reported by Government Agencies in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Layout" zoomScaleNormal="100" workbookViewId="0">
      <selection activeCell="B20" sqref="B20"/>
    </sheetView>
  </sheetViews>
  <sheetFormatPr defaultRowHeight="15" x14ac:dyDescent="0.25"/>
  <cols>
    <col min="1" max="1" width="11.7109375" bestFit="1" customWidth="1"/>
    <col min="2" max="2" width="27.7109375" bestFit="1" customWidth="1"/>
    <col min="3" max="3" width="22.855468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9" t="s">
        <v>0</v>
      </c>
      <c r="B1" s="9" t="s">
        <v>1</v>
      </c>
      <c r="C1" s="9" t="s">
        <v>2</v>
      </c>
      <c r="D1" s="9" t="s">
        <v>18</v>
      </c>
      <c r="E1" s="10" t="s">
        <v>20</v>
      </c>
      <c r="F1" s="10" t="s">
        <v>19</v>
      </c>
      <c r="G1" s="10" t="s">
        <v>21</v>
      </c>
      <c r="H1" s="10" t="s">
        <v>9</v>
      </c>
      <c r="I1" s="11" t="s">
        <v>10</v>
      </c>
      <c r="J1" s="10" t="s">
        <v>17</v>
      </c>
    </row>
    <row r="2" spans="1:10" x14ac:dyDescent="0.25">
      <c r="A2" s="14">
        <v>2016</v>
      </c>
      <c r="B2" s="14" t="s">
        <v>23</v>
      </c>
      <c r="C2" s="14" t="s">
        <v>24</v>
      </c>
      <c r="D2" s="25">
        <v>0</v>
      </c>
      <c r="E2" s="26">
        <v>0</v>
      </c>
      <c r="F2" s="24">
        <v>0</v>
      </c>
      <c r="G2" s="18" t="s">
        <v>31</v>
      </c>
      <c r="H2" s="18" t="s">
        <v>31</v>
      </c>
      <c r="I2" s="18" t="s">
        <v>31</v>
      </c>
      <c r="J2" s="18" t="s">
        <v>31</v>
      </c>
    </row>
    <row r="3" spans="1:10" x14ac:dyDescent="0.25">
      <c r="A3" s="14">
        <v>2016</v>
      </c>
      <c r="B3" s="14" t="s">
        <v>25</v>
      </c>
      <c r="C3" s="14" t="s">
        <v>32</v>
      </c>
      <c r="D3" s="25">
        <v>0</v>
      </c>
      <c r="E3" s="26">
        <v>0</v>
      </c>
      <c r="F3" s="14">
        <v>35</v>
      </c>
      <c r="G3" s="18">
        <v>34.03</v>
      </c>
      <c r="H3" s="18">
        <v>8.4600000000000009</v>
      </c>
      <c r="I3" s="18">
        <v>10.99</v>
      </c>
      <c r="J3" s="18">
        <v>53.48</v>
      </c>
    </row>
    <row r="4" spans="1:10" x14ac:dyDescent="0.25">
      <c r="A4" s="14">
        <v>2016</v>
      </c>
      <c r="B4" s="14" t="s">
        <v>26</v>
      </c>
      <c r="C4" s="14" t="s">
        <v>34</v>
      </c>
      <c r="D4" s="25">
        <v>0</v>
      </c>
      <c r="E4" s="26">
        <v>0</v>
      </c>
      <c r="F4" s="14">
        <v>0</v>
      </c>
      <c r="G4" s="18" t="s">
        <v>31</v>
      </c>
      <c r="H4" s="18" t="s">
        <v>31</v>
      </c>
      <c r="I4" s="18" t="s">
        <v>31</v>
      </c>
      <c r="J4" s="18" t="s">
        <v>31</v>
      </c>
    </row>
    <row r="5" spans="1:10" x14ac:dyDescent="0.25">
      <c r="A5" s="14">
        <v>2016</v>
      </c>
      <c r="B5" s="14" t="s">
        <v>27</v>
      </c>
      <c r="C5" s="14" t="s">
        <v>28</v>
      </c>
      <c r="D5" s="25">
        <v>0</v>
      </c>
      <c r="E5" s="26">
        <v>0</v>
      </c>
      <c r="F5" s="14">
        <v>0</v>
      </c>
      <c r="G5" s="18" t="s">
        <v>31</v>
      </c>
      <c r="H5" s="18" t="s">
        <v>31</v>
      </c>
      <c r="I5" s="18" t="s">
        <v>31</v>
      </c>
      <c r="J5" s="18" t="s">
        <v>31</v>
      </c>
    </row>
    <row r="6" spans="1:10" x14ac:dyDescent="0.25">
      <c r="A6" s="14">
        <v>2016</v>
      </c>
      <c r="B6" s="14" t="s">
        <v>29</v>
      </c>
      <c r="C6" s="14" t="s">
        <v>30</v>
      </c>
      <c r="D6" s="25">
        <v>0</v>
      </c>
      <c r="E6" s="26">
        <v>0</v>
      </c>
      <c r="F6" s="24">
        <v>0</v>
      </c>
      <c r="G6" s="18" t="s">
        <v>31</v>
      </c>
      <c r="H6" s="18" t="s">
        <v>31</v>
      </c>
      <c r="I6" s="18" t="s">
        <v>31</v>
      </c>
      <c r="J6" s="18" t="s">
        <v>31</v>
      </c>
    </row>
    <row r="7" spans="1:10" x14ac:dyDescent="0.25">
      <c r="A7" s="32" t="s">
        <v>35</v>
      </c>
      <c r="B7" s="32" t="s">
        <v>35</v>
      </c>
      <c r="C7" s="7">
        <f>COUNT(D2:D6)</f>
        <v>5</v>
      </c>
      <c r="D7" s="16">
        <f>SUM(D2:D6)</f>
        <v>0</v>
      </c>
      <c r="E7" s="27">
        <f>AVERAGE(E2:E6)</f>
        <v>0</v>
      </c>
      <c r="F7" s="20">
        <f>SUM(F2:F6)</f>
        <v>35</v>
      </c>
      <c r="G7" s="19">
        <f>AVERAGE(G2:G6)</f>
        <v>34.03</v>
      </c>
      <c r="H7" s="19">
        <f>AVERAGE(H2:H6)</f>
        <v>8.4600000000000009</v>
      </c>
      <c r="I7" s="19">
        <f>AVERAGE(I2:I6)</f>
        <v>10.99</v>
      </c>
      <c r="J7" s="19">
        <f>SUM(G7:I7)</f>
        <v>53.480000000000004</v>
      </c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</sheetData>
  <pageMargins left="0.7" right="0.7" top="0.75" bottom="0.75" header="0.5" footer="0.3"/>
  <pageSetup scale="82" fitToHeight="0" orientation="landscape" r:id="rId1"/>
  <headerFooter>
    <oddHeader>&amp;C&amp;"Arial,Bold"&amp;12Summary of 2012 JOBZ Business Assistance Agreements Reported by Government Agencies in 2016 (continued)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C8782A-7A5D-4CAF-97D4-C54FEF8FF999}"/>
</file>

<file path=customXml/itemProps2.xml><?xml version="1.0" encoding="utf-8"?>
<ds:datastoreItem xmlns:ds="http://schemas.openxmlformats.org/officeDocument/2006/customXml" ds:itemID="{B76ABCB5-2FA7-457C-8F03-28F32BC07BA7}"/>
</file>

<file path=customXml/itemProps3.xml><?xml version="1.0" encoding="utf-8"?>
<ds:datastoreItem xmlns:ds="http://schemas.openxmlformats.org/officeDocument/2006/customXml" ds:itemID="{8C007F3E-E056-49D7-8E95-1F3AA12346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C 2012 FTE Data</vt:lpstr>
      <vt:lpstr>Appendix C 2012 Retention Data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2012 FTE and Retention Data</dc:title>
  <dc:subject>2016 JOBZ Business Assistance Report</dc:subject>
  <dc:creator>Economic Analysis Unit, Policy</dc:creator>
  <cp:lastModifiedBy>Ed Hodder</cp:lastModifiedBy>
  <cp:lastPrinted>2016-11-23T16:17:14Z</cp:lastPrinted>
  <dcterms:created xsi:type="dcterms:W3CDTF">2012-11-16T15:03:18Z</dcterms:created>
  <dcterms:modified xsi:type="dcterms:W3CDTF">2016-12-09T15:41:07Z</dcterms:modified>
</cp:coreProperties>
</file>