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sers\ehodder\2016 JOBZ Report Accessibility\"/>
    </mc:Choice>
  </mc:AlternateContent>
  <bookViews>
    <workbookView xWindow="720" yWindow="540" windowWidth="17955" windowHeight="11355"/>
  </bookViews>
  <sheets>
    <sheet name="Appendix D 2011 FTE Data" sheetId="1" r:id="rId1"/>
    <sheet name="Appendix D 2011 Retention Data" sheetId="2" r:id="rId2"/>
  </sheets>
  <calcPr calcId="152511"/>
</workbook>
</file>

<file path=xl/calcChain.xml><?xml version="1.0" encoding="utf-8"?>
<calcChain xmlns="http://schemas.openxmlformats.org/spreadsheetml/2006/main">
  <c r="M7" i="1" l="1"/>
  <c r="M6" i="1"/>
  <c r="M5" i="1"/>
  <c r="M4" i="1"/>
  <c r="M3" i="1"/>
  <c r="M2" i="1"/>
  <c r="L7" i="1"/>
  <c r="K7" i="1"/>
  <c r="J7" i="1"/>
  <c r="I7" i="1"/>
  <c r="H7" i="1"/>
  <c r="I7" i="2" l="1"/>
  <c r="H7" i="2"/>
  <c r="G7" i="2"/>
  <c r="F7" i="2"/>
  <c r="E7" i="2"/>
  <c r="D7" i="2"/>
  <c r="G7" i="1"/>
  <c r="E7" i="1"/>
  <c r="D7" i="1"/>
  <c r="F7" i="1"/>
  <c r="J7" i="2" l="1"/>
  <c r="C7" i="2"/>
  <c r="C7" i="1"/>
</calcChain>
</file>

<file path=xl/sharedStrings.xml><?xml version="1.0" encoding="utf-8"?>
<sst xmlns="http://schemas.openxmlformats.org/spreadsheetml/2006/main" count="71" uniqueCount="36">
  <si>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</si>
  <si>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</si>
  <si>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</si>
  <si>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</si>
  <si>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</si>
  <si>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</si>
  <si>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</si>
  <si>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</si>
  <si>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</si>
  <si>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</si>
  <si>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</si>
  <si>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</si>
  <si>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</si>
  <si>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</si>
  <si>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</si>
  <si>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</si>
  <si>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</si>
  <si>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</si>
  <si>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</si>
  <si>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</si>
  <si>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</si>
  <si>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</si>
  <si>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</si>
  <si>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Null</t>
  </si>
  <si>
    <t>Involta LLC</t>
  </si>
  <si>
    <t>Sage Electrochromics Inc II</t>
  </si>
  <si>
    <t>Duluth, City of</t>
  </si>
  <si>
    <t>Faribault, City of</t>
  </si>
  <si>
    <t>Owatonna, City of</t>
  </si>
  <si>
    <t>Rochester, City of</t>
  </si>
  <si>
    <t>Willmar, City of</t>
  </si>
  <si>
    <t>Vision Processing Technologies Inc</t>
  </si>
  <si>
    <t>Preventice Technologies Inc</t>
  </si>
  <si>
    <t>Willmar Fabrication LLC</t>
  </si>
  <si>
    <t>Note:  Capital Investment is the amount of private capital investment actually made by the business in the JOBZ zone from January 1, 2015 through December 31, 2015.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</si>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</sst>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4" fillId="0" borderId="2" xfId="0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6" fontId="0" fillId="0" borderId="2" xfId="0" applyNumberFormat="1" applyBorder="1"/>
    <xf numFmtId="1" fontId="0" fillId="0" borderId="2" xfId="0" applyNumberFormat="1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6" fontId="7" fillId="0" borderId="2" xfId="0" applyNumberFormat="1" applyFont="1" applyBorder="1"/>
    <xf numFmtId="6" fontId="0" fillId="0" borderId="2" xfId="0" applyNumberFormat="1" applyBorder="1"/>
    <xf numFmtId="0" fontId="0" fillId="0" borderId="2" xfId="0" applyBorder="1" applyAlignment="1">
      <alignment horizontal="right"/>
    </xf>
    <xf numFmtId="8" fontId="0" fillId="0" borderId="2" xfId="0" applyNumberFormat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/>
    <xf numFmtId="0" fontId="8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view="pageLayout" zoomScaleNormal="100" workbookViewId="0">
      <selection activeCell="A20" sqref="A20"/>
    </sheetView>
  </sheetViews>
  <sheetFormatPr defaultRowHeight="14.25" x14ac:dyDescent="0.2"/>
  <cols>
    <col min="1" max="1" width="11.7109375" style="8" bestFit="1" customWidth="1"/>
    <col min="2" max="2" width="17" style="8" customWidth="1"/>
    <col min="3" max="3" width="41.7109375" style="8" customWidth="1"/>
    <col min="4" max="4" width="11.85546875" style="8" customWidth="1"/>
    <col min="5" max="5" width="11.140625" style="8" customWidth="1"/>
    <col min="6" max="6" width="12.140625" style="8" customWidth="1"/>
    <col min="7" max="7" width="6.42578125" style="8" customWidth="1"/>
    <col min="8" max="8" width="12.28515625" style="8" customWidth="1"/>
    <col min="9" max="9" width="10.140625" style="8" customWidth="1"/>
    <col min="10" max="10" width="10.28515625" style="8" customWidth="1"/>
    <col min="11" max="11" width="10.140625" style="8" customWidth="1"/>
    <col min="12" max="12" width="8.85546875" style="8" customWidth="1"/>
    <col min="13" max="13" width="12.85546875" style="8" customWidth="1"/>
    <col min="14" max="16384" width="9.140625" style="8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2" t="s">
        <v>17</v>
      </c>
    </row>
    <row r="2" spans="1:13" ht="15" x14ac:dyDescent="0.25">
      <c r="A2" s="13">
        <v>2016</v>
      </c>
      <c r="B2" s="16" t="s">
        <v>26</v>
      </c>
      <c r="C2" s="16" t="s">
        <v>24</v>
      </c>
      <c r="D2" s="14">
        <v>10761000</v>
      </c>
      <c r="E2" s="14">
        <v>464814</v>
      </c>
      <c r="F2" s="14">
        <v>11225814</v>
      </c>
      <c r="G2" s="16">
        <v>8</v>
      </c>
      <c r="H2" s="17">
        <v>12.82</v>
      </c>
      <c r="I2" s="16">
        <v>8</v>
      </c>
      <c r="J2" s="23">
        <v>26.22</v>
      </c>
      <c r="K2" s="23">
        <v>3.13</v>
      </c>
      <c r="L2" s="23">
        <v>1</v>
      </c>
      <c r="M2" s="23">
        <f>SUM(J2:L2)</f>
        <v>30.349999999999998</v>
      </c>
    </row>
    <row r="3" spans="1:13" ht="15" x14ac:dyDescent="0.25">
      <c r="A3" s="16">
        <v>2016</v>
      </c>
      <c r="B3" s="16" t="s">
        <v>27</v>
      </c>
      <c r="C3" s="16" t="s">
        <v>25</v>
      </c>
      <c r="D3" s="21">
        <v>0</v>
      </c>
      <c r="E3" s="21">
        <v>1782000</v>
      </c>
      <c r="F3" s="21">
        <v>1782000</v>
      </c>
      <c r="G3" s="16">
        <v>145</v>
      </c>
      <c r="H3" s="17">
        <v>12</v>
      </c>
      <c r="I3" s="16">
        <v>160</v>
      </c>
      <c r="J3" s="23">
        <v>25.11</v>
      </c>
      <c r="K3" s="23" t="s">
        <v>23</v>
      </c>
      <c r="L3" s="23">
        <v>6.03</v>
      </c>
      <c r="M3" s="23">
        <f t="shared" ref="M3:M6" si="0">SUM(J3:L3)</f>
        <v>31.14</v>
      </c>
    </row>
    <row r="4" spans="1:13" ht="15" x14ac:dyDescent="0.25">
      <c r="A4" s="16">
        <v>2016</v>
      </c>
      <c r="B4" s="16" t="s">
        <v>28</v>
      </c>
      <c r="C4" s="16" t="s">
        <v>31</v>
      </c>
      <c r="D4" s="21">
        <v>654703</v>
      </c>
      <c r="E4" s="21">
        <v>89465</v>
      </c>
      <c r="F4" s="21">
        <v>744168</v>
      </c>
      <c r="G4" s="16">
        <v>20</v>
      </c>
      <c r="H4" s="17">
        <v>11.66</v>
      </c>
      <c r="I4" s="16">
        <v>64</v>
      </c>
      <c r="J4" s="23">
        <v>18.45</v>
      </c>
      <c r="K4" s="23">
        <v>6.58</v>
      </c>
      <c r="L4" s="23">
        <v>0.33</v>
      </c>
      <c r="M4" s="23">
        <f t="shared" si="0"/>
        <v>25.36</v>
      </c>
    </row>
    <row r="5" spans="1:13" ht="15" x14ac:dyDescent="0.25">
      <c r="A5" s="16">
        <v>2016</v>
      </c>
      <c r="B5" s="16" t="s">
        <v>29</v>
      </c>
      <c r="C5" s="16" t="s">
        <v>32</v>
      </c>
      <c r="D5" s="21">
        <v>0</v>
      </c>
      <c r="E5" s="21">
        <v>30310</v>
      </c>
      <c r="F5" s="21">
        <v>30310</v>
      </c>
      <c r="G5" s="16">
        <v>8</v>
      </c>
      <c r="H5" s="17">
        <v>28.84</v>
      </c>
      <c r="I5" s="16">
        <v>60</v>
      </c>
      <c r="J5" s="23">
        <v>45.76</v>
      </c>
      <c r="K5" s="23">
        <v>3.85</v>
      </c>
      <c r="L5" s="23">
        <v>0.21</v>
      </c>
      <c r="M5" s="23">
        <f t="shared" si="0"/>
        <v>49.82</v>
      </c>
    </row>
    <row r="6" spans="1:13" ht="15" x14ac:dyDescent="0.25">
      <c r="A6" s="16">
        <v>2016</v>
      </c>
      <c r="B6" s="16" t="s">
        <v>30</v>
      </c>
      <c r="C6" s="16" t="s">
        <v>33</v>
      </c>
      <c r="D6" s="21">
        <v>0</v>
      </c>
      <c r="E6" s="21">
        <v>75135</v>
      </c>
      <c r="F6" s="21">
        <v>75135</v>
      </c>
      <c r="G6" s="16">
        <v>5</v>
      </c>
      <c r="H6" s="17">
        <v>13</v>
      </c>
      <c r="I6" s="15">
        <v>11</v>
      </c>
      <c r="J6" s="23">
        <v>20.92</v>
      </c>
      <c r="K6" s="23">
        <v>2.06</v>
      </c>
      <c r="L6" s="23">
        <v>0.17</v>
      </c>
      <c r="M6" s="23">
        <f t="shared" si="0"/>
        <v>23.150000000000002</v>
      </c>
    </row>
    <row r="7" spans="1:13" ht="15" x14ac:dyDescent="0.25">
      <c r="A7" s="27" t="s">
        <v>35</v>
      </c>
      <c r="B7" s="27" t="s">
        <v>35</v>
      </c>
      <c r="C7" s="7">
        <f>COUNT(D2:D6)</f>
        <v>5</v>
      </c>
      <c r="D7" s="20">
        <f>SUM(D2:D6)</f>
        <v>11415703</v>
      </c>
      <c r="E7" s="20">
        <f>SUM(E2:E6)</f>
        <v>2441724</v>
      </c>
      <c r="F7" s="20">
        <f>SUM(F2:F6)</f>
        <v>13857427</v>
      </c>
      <c r="G7" s="18">
        <f>SUM(G2:G6)</f>
        <v>186</v>
      </c>
      <c r="H7" s="19">
        <f>AVERAGE(H2:H6)</f>
        <v>15.664000000000001</v>
      </c>
      <c r="I7" s="18">
        <f>SUM(I2:I6)</f>
        <v>303</v>
      </c>
      <c r="J7" s="24">
        <f>AVERAGE(J2:J6)</f>
        <v>27.291999999999994</v>
      </c>
      <c r="K7" s="24">
        <f t="shared" ref="K7:L7" si="1">AVERAGE(K2:K6)</f>
        <v>3.9050000000000002</v>
      </c>
      <c r="L7" s="24">
        <f t="shared" si="1"/>
        <v>1.548</v>
      </c>
      <c r="M7" s="24">
        <f>SUM(J7:L7)</f>
        <v>32.744999999999997</v>
      </c>
    </row>
    <row r="9" spans="1:13" x14ac:dyDescent="0.2">
      <c r="A9" s="4" t="s">
        <v>34</v>
      </c>
    </row>
    <row r="10" spans="1:13" x14ac:dyDescent="0.2">
      <c r="A10" s="4" t="s">
        <v>11</v>
      </c>
    </row>
    <row r="11" spans="1:13" x14ac:dyDescent="0.2">
      <c r="A11" s="4" t="s">
        <v>12</v>
      </c>
    </row>
    <row r="12" spans="1:13" x14ac:dyDescent="0.2">
      <c r="A12" s="5" t="s">
        <v>13</v>
      </c>
    </row>
    <row r="13" spans="1:13" x14ac:dyDescent="0.2">
      <c r="A13" s="6" t="s">
        <v>22</v>
      </c>
    </row>
    <row r="14" spans="1:13" x14ac:dyDescent="0.2">
      <c r="A14" s="6" t="s">
        <v>14</v>
      </c>
    </row>
    <row r="15" spans="1:13" x14ac:dyDescent="0.2">
      <c r="A15" s="6" t="s">
        <v>15</v>
      </c>
    </row>
  </sheetData>
  <pageMargins left="0.7" right="0.7" top="0.75" bottom="0.75" header="0.5" footer="0.3"/>
  <pageSetup scale="69" fitToHeight="0" orientation="landscape" r:id="rId1"/>
  <headerFooter>
    <oddHeader>&amp;C&amp;"Arial,Bold"&amp;12Summary of 2011 JOBZ Business Assistance Agreements Reported by Government Agencies in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view="pageLayout" zoomScaleNormal="100" workbookViewId="0">
      <selection activeCell="B7" sqref="A7:B7"/>
    </sheetView>
  </sheetViews>
  <sheetFormatPr defaultRowHeight="15" x14ac:dyDescent="0.25"/>
  <cols>
    <col min="1" max="1" width="11.7109375" bestFit="1" customWidth="1"/>
    <col min="2" max="2" width="17" customWidth="1"/>
    <col min="3" max="3" width="41.71093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9" t="s">
        <v>0</v>
      </c>
      <c r="B1" s="9" t="s">
        <v>1</v>
      </c>
      <c r="C1" s="9" t="s">
        <v>2</v>
      </c>
      <c r="D1" s="9" t="s">
        <v>18</v>
      </c>
      <c r="E1" s="10" t="s">
        <v>20</v>
      </c>
      <c r="F1" s="10" t="s">
        <v>19</v>
      </c>
      <c r="G1" s="10" t="s">
        <v>21</v>
      </c>
      <c r="H1" s="10" t="s">
        <v>9</v>
      </c>
      <c r="I1" s="11" t="s">
        <v>10</v>
      </c>
      <c r="J1" s="10" t="s">
        <v>17</v>
      </c>
    </row>
    <row r="2" spans="1:10" x14ac:dyDescent="0.25">
      <c r="A2" s="16">
        <v>2016</v>
      </c>
      <c r="B2" s="16" t="s">
        <v>26</v>
      </c>
      <c r="C2" s="16" t="s">
        <v>24</v>
      </c>
      <c r="D2" s="16">
        <v>0</v>
      </c>
      <c r="E2" s="25" t="s">
        <v>23</v>
      </c>
      <c r="F2" s="16">
        <v>0</v>
      </c>
      <c r="G2" s="25" t="s">
        <v>23</v>
      </c>
      <c r="H2" s="25" t="s">
        <v>23</v>
      </c>
      <c r="I2" s="25" t="s">
        <v>23</v>
      </c>
      <c r="J2" s="25" t="s">
        <v>23</v>
      </c>
    </row>
    <row r="3" spans="1:10" x14ac:dyDescent="0.25">
      <c r="A3" s="16">
        <v>2016</v>
      </c>
      <c r="B3" s="16" t="s">
        <v>27</v>
      </c>
      <c r="C3" s="16" t="s">
        <v>25</v>
      </c>
      <c r="D3" s="16">
        <v>0</v>
      </c>
      <c r="E3" s="25" t="s">
        <v>23</v>
      </c>
      <c r="F3" s="22">
        <v>0</v>
      </c>
      <c r="G3" s="25" t="s">
        <v>23</v>
      </c>
      <c r="H3" s="25" t="s">
        <v>23</v>
      </c>
      <c r="I3" s="25" t="s">
        <v>23</v>
      </c>
      <c r="J3" s="25" t="s">
        <v>23</v>
      </c>
    </row>
    <row r="4" spans="1:10" x14ac:dyDescent="0.25">
      <c r="A4" s="16">
        <v>2016</v>
      </c>
      <c r="B4" s="16" t="s">
        <v>28</v>
      </c>
      <c r="C4" s="16" t="s">
        <v>31</v>
      </c>
      <c r="D4" s="16">
        <v>0</v>
      </c>
      <c r="E4" s="25" t="s">
        <v>23</v>
      </c>
      <c r="F4" s="22">
        <v>0</v>
      </c>
      <c r="G4" s="25" t="s">
        <v>23</v>
      </c>
      <c r="H4" s="25" t="s">
        <v>23</v>
      </c>
      <c r="I4" s="25" t="s">
        <v>23</v>
      </c>
      <c r="J4" s="25" t="s">
        <v>23</v>
      </c>
    </row>
    <row r="5" spans="1:10" x14ac:dyDescent="0.25">
      <c r="A5" s="16">
        <v>2016</v>
      </c>
      <c r="B5" s="16" t="s">
        <v>29</v>
      </c>
      <c r="C5" s="16" t="s">
        <v>32</v>
      </c>
      <c r="D5" s="16">
        <v>0</v>
      </c>
      <c r="E5" s="25" t="s">
        <v>23</v>
      </c>
      <c r="F5" s="22">
        <v>15</v>
      </c>
      <c r="G5" s="25">
        <v>65.239999999999995</v>
      </c>
      <c r="H5" s="25">
        <v>3.4</v>
      </c>
      <c r="I5" s="25">
        <v>0.25</v>
      </c>
      <c r="J5" s="25">
        <v>68.88</v>
      </c>
    </row>
    <row r="6" spans="1:10" x14ac:dyDescent="0.25">
      <c r="A6" s="16">
        <v>2016</v>
      </c>
      <c r="B6" s="16" t="s">
        <v>30</v>
      </c>
      <c r="C6" s="16" t="s">
        <v>33</v>
      </c>
      <c r="D6" s="16">
        <v>22</v>
      </c>
      <c r="E6" s="26">
        <v>13</v>
      </c>
      <c r="F6" s="16">
        <v>24</v>
      </c>
      <c r="G6" s="25">
        <v>25.53</v>
      </c>
      <c r="H6" s="25">
        <v>2.86</v>
      </c>
      <c r="I6" s="25">
        <v>0.57999999999999996</v>
      </c>
      <c r="J6" s="25">
        <v>28.97</v>
      </c>
    </row>
    <row r="7" spans="1:10" x14ac:dyDescent="0.25">
      <c r="A7" s="27" t="s">
        <v>35</v>
      </c>
      <c r="B7" s="27" t="s">
        <v>35</v>
      </c>
      <c r="C7" s="7">
        <f>COUNT(D2:D6)</f>
        <v>5</v>
      </c>
      <c r="D7" s="18">
        <f>SUM(D2:D6)</f>
        <v>22</v>
      </c>
      <c r="E7" s="19">
        <f>AVERAGE(E2:E6)</f>
        <v>13</v>
      </c>
      <c r="F7" s="18">
        <f>SUM(F2:F6)</f>
        <v>39</v>
      </c>
      <c r="G7" s="19">
        <f>AVERAGE(G2:G6)</f>
        <v>45.384999999999998</v>
      </c>
      <c r="H7" s="19">
        <f>AVERAGE(H2:H6)</f>
        <v>3.13</v>
      </c>
      <c r="I7" s="19">
        <f>AVERAGE(I2:I6)</f>
        <v>0.41499999999999998</v>
      </c>
      <c r="J7" s="19">
        <f>SUM(G7:I7)</f>
        <v>48.93</v>
      </c>
    </row>
    <row r="8" spans="1:10" x14ac:dyDescent="0.2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</sheetData>
  <pageMargins left="0.7" right="0.7" top="0.75" bottom="0.75" header="0.5" footer="0.3"/>
  <pageSetup scale="77" fitToHeight="0" orientation="landscape" r:id="rId1"/>
  <headerFooter>
    <oddHeader>&amp;C&amp;"Arial,Bold"&amp;12Summary of 2011 JOBZ Business Assistance Agreements Reported by Government Agencies in 2016 (continued)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2662B0-9C5F-455D-A3B0-CBA555A799EF}"/>
</file>

<file path=customXml/itemProps2.xml><?xml version="1.0" encoding="utf-8"?>
<ds:datastoreItem xmlns:ds="http://schemas.openxmlformats.org/officeDocument/2006/customXml" ds:itemID="{5C7023FD-776B-42FF-BBC9-B1C2D4FC69CD}"/>
</file>

<file path=customXml/itemProps3.xml><?xml version="1.0" encoding="utf-8"?>
<ds:datastoreItem xmlns:ds="http://schemas.openxmlformats.org/officeDocument/2006/customXml" ds:itemID="{A79FA291-C8E2-4796-AEBE-CA1E5B473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D 2011 FTE Data</vt:lpstr>
      <vt:lpstr>Appendix D 2011 Retention Data</vt:lpstr>
    </vt:vector>
  </TitlesOfParts>
  <Company>DEED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D 2011 FTE and Retention Data</dc:title>
  <dc:subject>JOBZ Business Assistance Report</dc:subject>
  <dc:creator>Economic Analysis Unit, Policy</dc:creator>
  <cp:lastModifiedBy>Ed Hodder</cp:lastModifiedBy>
  <cp:lastPrinted>2016-11-23T16:14:23Z</cp:lastPrinted>
  <dcterms:created xsi:type="dcterms:W3CDTF">2012-11-16T15:03:18Z</dcterms:created>
  <dcterms:modified xsi:type="dcterms:W3CDTF">2016-12-09T15:43:32Z</dcterms:modified>
</cp:coreProperties>
</file>