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600" windowWidth="17955" windowHeight="11295"/>
  </bookViews>
  <sheets>
    <sheet name="FTE" sheetId="1" r:id="rId1"/>
    <sheet name="Retained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J48" i="2" l="1"/>
  <c r="J47" i="2"/>
  <c r="J44" i="2"/>
  <c r="J40" i="2"/>
  <c r="J39" i="2"/>
  <c r="J33" i="2"/>
  <c r="J31" i="2"/>
  <c r="J29" i="2"/>
  <c r="J27" i="2"/>
  <c r="J24" i="2"/>
  <c r="J15" i="2"/>
  <c r="J14" i="2"/>
  <c r="J11" i="2"/>
  <c r="J10" i="2"/>
  <c r="J8" i="2"/>
  <c r="J2" i="2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5" i="1"/>
  <c r="M14" i="1"/>
  <c r="M13" i="1"/>
  <c r="M12" i="1"/>
  <c r="M11" i="1"/>
  <c r="M10" i="1"/>
  <c r="M9" i="1"/>
  <c r="M8" i="1"/>
  <c r="M7" i="1"/>
  <c r="M6" i="1"/>
  <c r="M5" i="1"/>
  <c r="M4" i="1"/>
  <c r="M3" i="1"/>
  <c r="M2" i="1"/>
  <c r="I48" i="2" l="1"/>
  <c r="H48" i="2"/>
  <c r="G48" i="2"/>
  <c r="F48" i="2"/>
  <c r="E48" i="2"/>
  <c r="D48" i="2"/>
  <c r="C48" i="2"/>
  <c r="I48" i="1"/>
  <c r="H48" i="1"/>
  <c r="G48" i="1"/>
  <c r="E48" i="1"/>
  <c r="D48" i="1"/>
  <c r="C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  <c r="F48" i="1" s="1"/>
</calcChain>
</file>

<file path=xl/sharedStrings.xml><?xml version="1.0" encoding="utf-8"?>
<sst xmlns="http://schemas.openxmlformats.org/spreadsheetml/2006/main" count="375" uniqueCount="110">
  <si>
    <t>Report Year</t>
  </si>
  <si>
    <t>Grantor</t>
  </si>
  <si>
    <t>Recipient</t>
  </si>
  <si>
    <t>Capital Investment (Real)</t>
  </si>
  <si>
    <t>Capital Investment (Personal)</t>
  </si>
  <si>
    <t>Total Capital Investment</t>
  </si>
  <si>
    <t>FTE (New) Job Goals</t>
  </si>
  <si>
    <t>FTE (New) Job Actuals</t>
  </si>
  <si>
    <t xml:space="preserve">Average FTE (New) Job Wage Actuals </t>
  </si>
  <si>
    <t>Average Hourly Health Insurance</t>
  </si>
  <si>
    <t>Average Hourly Other Benefits</t>
  </si>
  <si>
    <t>Capital Investment Real = land and buildings</t>
  </si>
  <si>
    <t>Capital Investment Personal = Equipment</t>
  </si>
  <si>
    <t>Total Capital Investment = land and buildings + equipment</t>
  </si>
  <si>
    <t xml:space="preserve">(New) job is defined as a job located in the zone that was created subsequent to the agreement date. </t>
  </si>
  <si>
    <t>Retention is defined as a retained job at a specific wage level that existed prior to the signing of the JOBZ business subsidy agreement.</t>
  </si>
  <si>
    <t>FTE (New) Wage Goals (including benefits)</t>
  </si>
  <si>
    <t>Average Hourly Total Compensation (including benefits)</t>
  </si>
  <si>
    <t>Retention Goals</t>
  </si>
  <si>
    <t>Retention Jobs Actuals</t>
  </si>
  <si>
    <t>Retention Wage Goals (including benefits)</t>
  </si>
  <si>
    <t>Retention Wages (including benefits)</t>
  </si>
  <si>
    <t>FTE (New) is full-time employment or as one job or a combination of jobs that will produce annualized cumulative expected hours of work, not including overtime, equal to 2,080 hours.</t>
  </si>
  <si>
    <t>Duluth Seaway Port Authority</t>
  </si>
  <si>
    <t>Fergus Falls, City of</t>
  </si>
  <si>
    <t>Pine City, City of</t>
  </si>
  <si>
    <t>Null</t>
  </si>
  <si>
    <t>Rochester, City of</t>
  </si>
  <si>
    <t>Blue Earth County</t>
  </si>
  <si>
    <t>Cambridge, City of</t>
  </si>
  <si>
    <t>Albert Lea, City of</t>
  </si>
  <si>
    <t>Northfield, City of</t>
  </si>
  <si>
    <t>Alexandria, City of</t>
  </si>
  <si>
    <t>Litchfield, City of</t>
  </si>
  <si>
    <t>Morris, City of</t>
  </si>
  <si>
    <t>Nashwauk, City of</t>
  </si>
  <si>
    <t>Red Wing Port Authority</t>
  </si>
  <si>
    <t>Avon, City of</t>
  </si>
  <si>
    <t>Zumbro River Brand</t>
  </si>
  <si>
    <t>Aagard Group LLC</t>
  </si>
  <si>
    <t>Apol's Harley Davidson</t>
  </si>
  <si>
    <t>Ero-Guard Inc</t>
  </si>
  <si>
    <t>Industrial Fabrication Services</t>
  </si>
  <si>
    <t>Clarissa, City of</t>
  </si>
  <si>
    <t>Dodge Center, City of</t>
  </si>
  <si>
    <t>McNeilus Steel</t>
  </si>
  <si>
    <t>Fairmont, City of</t>
  </si>
  <si>
    <t>Vinco Inc</t>
  </si>
  <si>
    <t>Haverhill Township</t>
  </si>
  <si>
    <t>Silver Creek Stoneworks Inc</t>
  </si>
  <si>
    <t>Hibbing, City of</t>
  </si>
  <si>
    <t>Iracore International</t>
  </si>
  <si>
    <t>Warrior Mfg LLC</t>
  </si>
  <si>
    <t>International Falls, City of</t>
  </si>
  <si>
    <t>GreenTech Manufacturing Inc</t>
  </si>
  <si>
    <t>Trico TC Wind Inc</t>
  </si>
  <si>
    <t>Luverne EDA</t>
  </si>
  <si>
    <t>Express Ag LLC</t>
  </si>
  <si>
    <t>Marshall, City of</t>
  </si>
  <si>
    <t>Ralco Nutrition Inc</t>
  </si>
  <si>
    <t>Westmor Industries LLC</t>
  </si>
  <si>
    <t>Motley, City of</t>
  </si>
  <si>
    <t>Birchacek Stone</t>
  </si>
  <si>
    <t>American Bank of the North</t>
  </si>
  <si>
    <t>Paynesville, City of</t>
  </si>
  <si>
    <t>Louis Industries</t>
  </si>
  <si>
    <t>Lake Superior Laundry Inc</t>
  </si>
  <si>
    <t>Red Lake Falls, City of</t>
  </si>
  <si>
    <t>Northwest Manufacturing Inc</t>
  </si>
  <si>
    <t>Redwood Falls, City of</t>
  </si>
  <si>
    <t>RVI Inc</t>
  </si>
  <si>
    <t>Daktronics Inc</t>
  </si>
  <si>
    <t>NRI Electronics</t>
  </si>
  <si>
    <t>Rockville, City of</t>
  </si>
  <si>
    <t>S.J. Louis Construction Inc</t>
  </si>
  <si>
    <t>Sauk Centre, City of</t>
  </si>
  <si>
    <t>Stewart, City of</t>
  </si>
  <si>
    <t>FormAFeed Inc II</t>
  </si>
  <si>
    <t>FormAFeed Inc I</t>
  </si>
  <si>
    <t>Walker, City of</t>
  </si>
  <si>
    <t>CavCom Inc</t>
  </si>
  <si>
    <t>Welcome, City of</t>
  </si>
  <si>
    <t>Valero Renewable Fuels</t>
  </si>
  <si>
    <t>Winnebago, City of</t>
  </si>
  <si>
    <t>Zierke Built Manufacturing II</t>
  </si>
  <si>
    <t>Winsted Township</t>
  </si>
  <si>
    <t>Note:  Capital Investment is the amount of private capital investment actually made by the business in the JOBZ zone from January 1, 2012 through December 31, 2012.</t>
  </si>
  <si>
    <t>Donnelly Custom Manufacturing Co</t>
  </si>
  <si>
    <t>Tischler Wood Products Inc</t>
  </si>
  <si>
    <t>Brainerd, City of</t>
  </si>
  <si>
    <t>Lexington Manufacturing Inc</t>
  </si>
  <si>
    <t>MAPE USA</t>
  </si>
  <si>
    <t>US Water/Utility Chemical Inc</t>
  </si>
  <si>
    <t>Host Machining Inc</t>
  </si>
  <si>
    <t>Dodge County EDA</t>
  </si>
  <si>
    <t>Con-Tech Manufacturing Inc</t>
  </si>
  <si>
    <t>Welsh Equipment Inc</t>
  </si>
  <si>
    <t>Duluth, City of</t>
  </si>
  <si>
    <t>American Engineering Testing</t>
  </si>
  <si>
    <t>Northstar Tool &amp; Machine Inc  dba Northstar Aerospace</t>
  </si>
  <si>
    <t>BioFuel Energy/Buffalo Lake Energy LLC</t>
  </si>
  <si>
    <t>Hutchinson City of</t>
  </si>
  <si>
    <t>Perkins Motor Transport</t>
  </si>
  <si>
    <t>Oak Lawn Township</t>
  </si>
  <si>
    <t>Stern Assembly Inc</t>
  </si>
  <si>
    <t>Owatonna, City of</t>
  </si>
  <si>
    <t>Avalon Metal Inc</t>
  </si>
  <si>
    <t>Capital Safety dba DB Industries</t>
  </si>
  <si>
    <t>Standard Iron &amp; Wire Works</t>
  </si>
  <si>
    <t>Staff Manufacturing dba Riteway Manufacturing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</si>
</sst>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&quot;$&quot;#,##0"/>
    <numFmt numFmtId="165" formatCode="&quot;$&quot;#,##0.00"/>
    <numFmt numFmtId="167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9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43" fontId="8" fillId="0" borderId="0" applyFont="0" applyFill="0" applyBorder="0" applyAlignment="0" applyProtection="0"/>
  </cellStyleXfs>
  <cellXfs count="26">
    <xf numFmtId="0" fontId="0" fillId="0" borderId="0" xfId="0"/>
    <xf numFmtId="0" fontId="1" fillId="2" borderId="1" xfId="0" applyNumberFormat="1" applyFont="1" applyFill="1" applyBorder="1" applyAlignment="1" applyProtection="1"/>
    <xf numFmtId="0" fontId="1" fillId="2" borderId="1" xfId="0" applyNumberFormat="1" applyFont="1" applyFill="1" applyBorder="1" applyAlignment="1" applyProtection="1">
      <alignment horizontal="center" wrapText="1"/>
    </xf>
    <xf numFmtId="0" fontId="1" fillId="2" borderId="1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0" xfId="0" applyFont="1"/>
    <xf numFmtId="0" fontId="3" fillId="0" borderId="2" xfId="0" applyFont="1" applyBorder="1"/>
    <xf numFmtId="0" fontId="5" fillId="0" borderId="0" xfId="0" applyFont="1"/>
    <xf numFmtId="0" fontId="4" fillId="3" borderId="2" xfId="1" applyFont="1" applyFill="1" applyBorder="1"/>
    <xf numFmtId="0" fontId="4" fillId="3" borderId="2" xfId="1" applyFont="1" applyFill="1" applyBorder="1" applyAlignment="1">
      <alignment horizontal="center" wrapText="1"/>
    </xf>
    <xf numFmtId="0" fontId="4" fillId="3" borderId="2" xfId="1" applyFont="1" applyFill="1" applyBorder="1" applyAlignment="1">
      <alignment wrapText="1"/>
    </xf>
    <xf numFmtId="0" fontId="6" fillId="2" borderId="1" xfId="0" applyNumberFormat="1" applyFont="1" applyFill="1" applyBorder="1" applyAlignment="1" applyProtection="1">
      <alignment horizontal="center" wrapText="1"/>
    </xf>
    <xf numFmtId="0" fontId="0" fillId="0" borderId="2" xfId="0" applyBorder="1"/>
    <xf numFmtId="0" fontId="7" fillId="0" borderId="2" xfId="0" applyFont="1" applyBorder="1"/>
    <xf numFmtId="164" fontId="0" fillId="0" borderId="2" xfId="0" applyNumberFormat="1" applyBorder="1"/>
    <xf numFmtId="1" fontId="0" fillId="0" borderId="2" xfId="0" applyNumberFormat="1" applyBorder="1"/>
    <xf numFmtId="165" fontId="0" fillId="0" borderId="2" xfId="0" applyNumberFormat="1" applyBorder="1"/>
    <xf numFmtId="165" fontId="0" fillId="0" borderId="2" xfId="0" applyNumberFormat="1" applyBorder="1" applyAlignment="1">
      <alignment horizontal="right"/>
    </xf>
    <xf numFmtId="164" fontId="7" fillId="0" borderId="2" xfId="0" applyNumberFormat="1" applyFont="1" applyBorder="1"/>
    <xf numFmtId="1" fontId="7" fillId="0" borderId="2" xfId="0" applyNumberFormat="1" applyFont="1" applyBorder="1"/>
    <xf numFmtId="165" fontId="7" fillId="0" borderId="2" xfId="0" applyNumberFormat="1" applyFont="1" applyBorder="1"/>
    <xf numFmtId="165" fontId="0" fillId="0" borderId="2" xfId="0" applyNumberFormat="1" applyBorder="1"/>
    <xf numFmtId="165" fontId="0" fillId="0" borderId="2" xfId="0" applyNumberFormat="1" applyBorder="1" applyAlignment="1">
      <alignment horizontal="right"/>
    </xf>
    <xf numFmtId="165" fontId="7" fillId="0" borderId="2" xfId="0" applyNumberFormat="1" applyFont="1" applyBorder="1"/>
    <xf numFmtId="167" fontId="7" fillId="0" borderId="2" xfId="2" applyNumberFormat="1" applyFont="1" applyBorder="1"/>
  </cellXfs>
  <cellStyles count="3">
    <cellStyle name="Comma" xfId="2" builtin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6"/>
  <sheetViews>
    <sheetView tabSelected="1" view="pageLayout" topLeftCell="C22" zoomScaleNormal="100" workbookViewId="0">
      <selection activeCell="I48" sqref="I48"/>
    </sheetView>
  </sheetViews>
  <sheetFormatPr defaultRowHeight="14.25" x14ac:dyDescent="0.2"/>
  <cols>
    <col min="1" max="1" width="11.7109375" style="8" bestFit="1" customWidth="1"/>
    <col min="2" max="2" width="27.7109375" style="8" customWidth="1"/>
    <col min="3" max="3" width="50.7109375" style="8" customWidth="1"/>
    <col min="4" max="4" width="11.85546875" style="8" customWidth="1"/>
    <col min="5" max="6" width="12.85546875" style="8" customWidth="1"/>
    <col min="7" max="7" width="6.42578125" style="8" customWidth="1"/>
    <col min="8" max="8" width="12.28515625" style="8" customWidth="1"/>
    <col min="9" max="9" width="10.140625" style="8" customWidth="1"/>
    <col min="10" max="10" width="10.28515625" style="8" customWidth="1"/>
    <col min="11" max="11" width="10.140625" style="8" customWidth="1"/>
    <col min="12" max="12" width="8.85546875" style="8" customWidth="1"/>
    <col min="13" max="13" width="12.85546875" style="8" customWidth="1"/>
    <col min="14" max="16384" width="9.140625" style="8"/>
  </cols>
  <sheetData>
    <row r="1" spans="1:13" ht="60" x14ac:dyDescent="0.2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16</v>
      </c>
      <c r="I1" s="2" t="s">
        <v>7</v>
      </c>
      <c r="J1" s="2" t="s">
        <v>8</v>
      </c>
      <c r="K1" s="2" t="s">
        <v>9</v>
      </c>
      <c r="L1" s="3" t="s">
        <v>10</v>
      </c>
      <c r="M1" s="12" t="s">
        <v>17</v>
      </c>
    </row>
    <row r="2" spans="1:13" ht="15" x14ac:dyDescent="0.25">
      <c r="A2" s="13">
        <v>2013</v>
      </c>
      <c r="B2" s="13" t="s">
        <v>30</v>
      </c>
      <c r="C2" s="13" t="s">
        <v>38</v>
      </c>
      <c r="D2" s="15">
        <v>0</v>
      </c>
      <c r="E2" s="15">
        <v>69373</v>
      </c>
      <c r="F2" s="15">
        <f t="shared" ref="F2:F47" si="0">SUM(D2:E2)</f>
        <v>69373</v>
      </c>
      <c r="G2" s="16">
        <v>18</v>
      </c>
      <c r="H2" s="17">
        <v>12.19</v>
      </c>
      <c r="I2" s="16">
        <v>42</v>
      </c>
      <c r="J2" s="22">
        <v>18.37</v>
      </c>
      <c r="K2" s="22">
        <v>1.08</v>
      </c>
      <c r="L2" s="22">
        <v>0.36</v>
      </c>
      <c r="M2" s="22">
        <f>SUM(J2:L2)</f>
        <v>19.810000000000002</v>
      </c>
    </row>
    <row r="3" spans="1:13" ht="15" x14ac:dyDescent="0.25">
      <c r="A3" s="13">
        <v>2013</v>
      </c>
      <c r="B3" s="13" t="s">
        <v>32</v>
      </c>
      <c r="C3" s="13" t="s">
        <v>40</v>
      </c>
      <c r="D3" s="15">
        <v>0</v>
      </c>
      <c r="E3" s="15">
        <v>0</v>
      </c>
      <c r="F3" s="15">
        <f t="shared" si="0"/>
        <v>0</v>
      </c>
      <c r="G3" s="16">
        <v>15</v>
      </c>
      <c r="H3" s="17">
        <v>12.19</v>
      </c>
      <c r="I3" s="16">
        <v>15</v>
      </c>
      <c r="J3" s="22">
        <v>18.73</v>
      </c>
      <c r="K3" s="22">
        <v>1.38</v>
      </c>
      <c r="L3" s="22">
        <v>0.54</v>
      </c>
      <c r="M3" s="22">
        <f t="shared" ref="M3:M15" si="1">SUM(J3:L3)</f>
        <v>20.65</v>
      </c>
    </row>
    <row r="4" spans="1:13" ht="15" x14ac:dyDescent="0.25">
      <c r="A4" s="13">
        <v>2013</v>
      </c>
      <c r="B4" s="13" t="s">
        <v>32</v>
      </c>
      <c r="C4" s="13" t="s">
        <v>39</v>
      </c>
      <c r="D4" s="15">
        <v>0</v>
      </c>
      <c r="E4" s="15">
        <v>247056</v>
      </c>
      <c r="F4" s="15">
        <f t="shared" si="0"/>
        <v>247056</v>
      </c>
      <c r="G4" s="16">
        <v>10</v>
      </c>
      <c r="H4" s="17">
        <v>12.19</v>
      </c>
      <c r="I4" s="16">
        <v>53</v>
      </c>
      <c r="J4" s="22">
        <v>21.95</v>
      </c>
      <c r="K4" s="22">
        <v>1.42</v>
      </c>
      <c r="L4" s="22">
        <v>0</v>
      </c>
      <c r="M4" s="22">
        <f t="shared" si="1"/>
        <v>23.369999999999997</v>
      </c>
    </row>
    <row r="5" spans="1:13" ht="15" x14ac:dyDescent="0.25">
      <c r="A5" s="13">
        <v>2013</v>
      </c>
      <c r="B5" s="13" t="s">
        <v>32</v>
      </c>
      <c r="C5" s="13" t="s">
        <v>87</v>
      </c>
      <c r="D5" s="15">
        <v>127243</v>
      </c>
      <c r="E5" s="15">
        <v>825308</v>
      </c>
      <c r="F5" s="15">
        <f t="shared" si="0"/>
        <v>952551</v>
      </c>
      <c r="G5" s="16">
        <v>5</v>
      </c>
      <c r="H5" s="17">
        <v>11.82</v>
      </c>
      <c r="I5" s="16">
        <v>2</v>
      </c>
      <c r="J5" s="22">
        <v>13.09</v>
      </c>
      <c r="K5" s="22">
        <v>0.19</v>
      </c>
      <c r="L5" s="22">
        <v>0.02</v>
      </c>
      <c r="M5" s="22">
        <f t="shared" si="1"/>
        <v>13.299999999999999</v>
      </c>
    </row>
    <row r="6" spans="1:13" ht="15" x14ac:dyDescent="0.25">
      <c r="A6" s="13">
        <v>2013</v>
      </c>
      <c r="B6" s="13" t="s">
        <v>37</v>
      </c>
      <c r="C6" s="13" t="s">
        <v>88</v>
      </c>
      <c r="D6" s="15">
        <v>0</v>
      </c>
      <c r="E6" s="15">
        <v>0</v>
      </c>
      <c r="F6" s="15">
        <f t="shared" si="0"/>
        <v>0</v>
      </c>
      <c r="G6" s="16">
        <v>3</v>
      </c>
      <c r="H6" s="17">
        <v>12</v>
      </c>
      <c r="I6" s="16">
        <v>3</v>
      </c>
      <c r="J6" s="22">
        <v>13.25</v>
      </c>
      <c r="K6" s="22">
        <v>0.68</v>
      </c>
      <c r="L6" s="22">
        <v>2.25</v>
      </c>
      <c r="M6" s="22">
        <f t="shared" si="1"/>
        <v>16.18</v>
      </c>
    </row>
    <row r="7" spans="1:13" ht="15" x14ac:dyDescent="0.25">
      <c r="A7" s="13">
        <v>2013</v>
      </c>
      <c r="B7" s="13" t="s">
        <v>28</v>
      </c>
      <c r="C7" s="13" t="s">
        <v>41</v>
      </c>
      <c r="D7" s="15">
        <v>0</v>
      </c>
      <c r="E7" s="15">
        <v>35000</v>
      </c>
      <c r="F7" s="15">
        <f t="shared" si="0"/>
        <v>35000</v>
      </c>
      <c r="G7" s="16">
        <v>6</v>
      </c>
      <c r="H7" s="17">
        <v>11.66</v>
      </c>
      <c r="I7" s="16">
        <v>8</v>
      </c>
      <c r="J7" s="22">
        <v>14.4</v>
      </c>
      <c r="K7" s="22">
        <v>0.15</v>
      </c>
      <c r="L7" s="22">
        <v>0</v>
      </c>
      <c r="M7" s="22">
        <f t="shared" si="1"/>
        <v>14.55</v>
      </c>
    </row>
    <row r="8" spans="1:13" ht="15" x14ac:dyDescent="0.25">
      <c r="A8" s="13">
        <v>2013</v>
      </c>
      <c r="B8" s="13" t="s">
        <v>28</v>
      </c>
      <c r="C8" s="13" t="s">
        <v>42</v>
      </c>
      <c r="D8" s="15">
        <v>0</v>
      </c>
      <c r="E8" s="15">
        <v>586489</v>
      </c>
      <c r="F8" s="15">
        <f t="shared" si="0"/>
        <v>586489</v>
      </c>
      <c r="G8" s="16">
        <v>2</v>
      </c>
      <c r="H8" s="17">
        <v>10</v>
      </c>
      <c r="I8" s="16">
        <v>26</v>
      </c>
      <c r="J8" s="22">
        <v>17.059999999999999</v>
      </c>
      <c r="K8" s="22">
        <v>1.18</v>
      </c>
      <c r="L8" s="22">
        <v>0</v>
      </c>
      <c r="M8" s="22">
        <f t="shared" si="1"/>
        <v>18.239999999999998</v>
      </c>
    </row>
    <row r="9" spans="1:13" ht="15" x14ac:dyDescent="0.25">
      <c r="A9" s="13">
        <v>2013</v>
      </c>
      <c r="B9" s="13" t="s">
        <v>89</v>
      </c>
      <c r="C9" s="13" t="s">
        <v>90</v>
      </c>
      <c r="D9" s="15">
        <v>0</v>
      </c>
      <c r="E9" s="15">
        <v>0</v>
      </c>
      <c r="F9" s="15">
        <f t="shared" si="0"/>
        <v>0</v>
      </c>
      <c r="G9" s="16">
        <v>15</v>
      </c>
      <c r="H9" s="17">
        <v>12.19</v>
      </c>
      <c r="I9" s="16">
        <v>8</v>
      </c>
      <c r="J9" s="22">
        <v>24.31</v>
      </c>
      <c r="K9" s="22">
        <v>3.4</v>
      </c>
      <c r="L9" s="22">
        <v>2.85</v>
      </c>
      <c r="M9" s="22">
        <f t="shared" si="1"/>
        <v>30.56</v>
      </c>
    </row>
    <row r="10" spans="1:13" ht="15" x14ac:dyDescent="0.25">
      <c r="A10" s="13">
        <v>2013</v>
      </c>
      <c r="B10" s="13" t="s">
        <v>29</v>
      </c>
      <c r="C10" s="13" t="s">
        <v>91</v>
      </c>
      <c r="D10" s="15">
        <v>0</v>
      </c>
      <c r="E10" s="15">
        <v>0</v>
      </c>
      <c r="F10" s="15">
        <f t="shared" si="0"/>
        <v>0</v>
      </c>
      <c r="G10" s="16">
        <v>6</v>
      </c>
      <c r="H10" s="17">
        <v>12.19</v>
      </c>
      <c r="I10" s="16">
        <v>11</v>
      </c>
      <c r="J10" s="22">
        <v>20.89</v>
      </c>
      <c r="K10" s="22">
        <v>4.8499999999999996</v>
      </c>
      <c r="L10" s="22">
        <v>0</v>
      </c>
      <c r="M10" s="22">
        <f t="shared" si="1"/>
        <v>25.740000000000002</v>
      </c>
    </row>
    <row r="11" spans="1:13" ht="15" x14ac:dyDescent="0.25">
      <c r="A11" s="13">
        <v>2013</v>
      </c>
      <c r="B11" s="13" t="s">
        <v>29</v>
      </c>
      <c r="C11" s="13" t="s">
        <v>92</v>
      </c>
      <c r="D11" s="15">
        <v>0</v>
      </c>
      <c r="E11" s="15">
        <v>0</v>
      </c>
      <c r="F11" s="15">
        <f t="shared" si="0"/>
        <v>0</v>
      </c>
      <c r="G11" s="16">
        <v>6</v>
      </c>
      <c r="H11" s="17">
        <v>12.19</v>
      </c>
      <c r="I11" s="16">
        <v>8</v>
      </c>
      <c r="J11" s="22">
        <v>16.399999999999999</v>
      </c>
      <c r="K11" s="22">
        <v>1.39</v>
      </c>
      <c r="L11" s="22">
        <v>1.1499999999999999</v>
      </c>
      <c r="M11" s="22">
        <f t="shared" si="1"/>
        <v>18.939999999999998</v>
      </c>
    </row>
    <row r="12" spans="1:13" ht="15" x14ac:dyDescent="0.25">
      <c r="A12" s="13">
        <v>2013</v>
      </c>
      <c r="B12" s="13" t="s">
        <v>43</v>
      </c>
      <c r="C12" s="13" t="s">
        <v>93</v>
      </c>
      <c r="D12" s="15">
        <v>0</v>
      </c>
      <c r="E12" s="15">
        <v>0</v>
      </c>
      <c r="F12" s="15">
        <f t="shared" si="0"/>
        <v>0</v>
      </c>
      <c r="G12" s="16">
        <v>3</v>
      </c>
      <c r="H12" s="17">
        <v>12.19</v>
      </c>
      <c r="I12" s="16">
        <v>5</v>
      </c>
      <c r="J12" s="22">
        <v>13.92</v>
      </c>
      <c r="K12" s="22">
        <v>0</v>
      </c>
      <c r="L12" s="22">
        <v>0</v>
      </c>
      <c r="M12" s="22">
        <f t="shared" si="1"/>
        <v>13.92</v>
      </c>
    </row>
    <row r="13" spans="1:13" ht="15" x14ac:dyDescent="0.25">
      <c r="A13" s="13">
        <v>2013</v>
      </c>
      <c r="B13" s="13" t="s">
        <v>44</v>
      </c>
      <c r="C13" s="13" t="s">
        <v>45</v>
      </c>
      <c r="D13" s="15">
        <v>2165139</v>
      </c>
      <c r="E13" s="15">
        <v>1864215</v>
      </c>
      <c r="F13" s="15">
        <f t="shared" si="0"/>
        <v>4029354</v>
      </c>
      <c r="G13" s="16">
        <v>15</v>
      </c>
      <c r="H13" s="17">
        <v>12</v>
      </c>
      <c r="I13" s="16">
        <v>48</v>
      </c>
      <c r="J13" s="22">
        <v>15.2</v>
      </c>
      <c r="K13" s="22">
        <v>1.75</v>
      </c>
      <c r="L13" s="22">
        <v>2.5499999999999998</v>
      </c>
      <c r="M13" s="22">
        <f t="shared" si="1"/>
        <v>19.5</v>
      </c>
    </row>
    <row r="14" spans="1:13" ht="15" x14ac:dyDescent="0.25">
      <c r="A14" s="13">
        <v>2013</v>
      </c>
      <c r="B14" s="13" t="s">
        <v>94</v>
      </c>
      <c r="C14" s="13" t="s">
        <v>95</v>
      </c>
      <c r="D14" s="15">
        <v>0</v>
      </c>
      <c r="E14" s="15">
        <v>73715</v>
      </c>
      <c r="F14" s="15">
        <f t="shared" si="0"/>
        <v>73715</v>
      </c>
      <c r="G14" s="16">
        <v>2</v>
      </c>
      <c r="H14" s="17">
        <v>11.82</v>
      </c>
      <c r="I14" s="16">
        <v>6</v>
      </c>
      <c r="J14" s="22">
        <v>16.8</v>
      </c>
      <c r="K14" s="22">
        <v>0</v>
      </c>
      <c r="L14" s="22">
        <v>0.02</v>
      </c>
      <c r="M14" s="22">
        <f t="shared" si="1"/>
        <v>16.82</v>
      </c>
    </row>
    <row r="15" spans="1:13" ht="15" x14ac:dyDescent="0.25">
      <c r="A15" s="13">
        <v>2013</v>
      </c>
      <c r="B15" s="13" t="s">
        <v>94</v>
      </c>
      <c r="C15" s="13" t="s">
        <v>96</v>
      </c>
      <c r="D15" s="15">
        <v>476785</v>
      </c>
      <c r="E15" s="15">
        <v>796272</v>
      </c>
      <c r="F15" s="15">
        <f t="shared" si="0"/>
        <v>1273057</v>
      </c>
      <c r="G15" s="16">
        <v>5</v>
      </c>
      <c r="H15" s="17">
        <v>11.82</v>
      </c>
      <c r="I15" s="16">
        <v>10</v>
      </c>
      <c r="J15" s="22">
        <v>16.079999999999998</v>
      </c>
      <c r="K15" s="22">
        <v>1.88</v>
      </c>
      <c r="L15" s="22">
        <v>0.25</v>
      </c>
      <c r="M15" s="22">
        <f t="shared" si="1"/>
        <v>18.209999999999997</v>
      </c>
    </row>
    <row r="16" spans="1:13" ht="15" x14ac:dyDescent="0.25">
      <c r="A16" s="13">
        <v>2013</v>
      </c>
      <c r="B16" s="13" t="s">
        <v>97</v>
      </c>
      <c r="C16" s="13" t="s">
        <v>98</v>
      </c>
      <c r="D16" s="15">
        <v>0</v>
      </c>
      <c r="E16" s="15">
        <v>0</v>
      </c>
      <c r="F16" s="15">
        <f t="shared" si="0"/>
        <v>0</v>
      </c>
      <c r="G16" s="16">
        <v>5</v>
      </c>
      <c r="H16" s="17">
        <v>12.19</v>
      </c>
      <c r="I16" s="16">
        <v>0</v>
      </c>
      <c r="J16" s="23" t="s">
        <v>26</v>
      </c>
      <c r="K16" s="23" t="s">
        <v>26</v>
      </c>
      <c r="L16" s="23" t="s">
        <v>26</v>
      </c>
      <c r="M16" s="23" t="s">
        <v>26</v>
      </c>
    </row>
    <row r="17" spans="1:13" ht="15" x14ac:dyDescent="0.25">
      <c r="A17" s="13">
        <v>2013</v>
      </c>
      <c r="B17" s="13" t="s">
        <v>23</v>
      </c>
      <c r="C17" s="13" t="s">
        <v>99</v>
      </c>
      <c r="D17" s="15">
        <v>0</v>
      </c>
      <c r="E17" s="15">
        <v>600000</v>
      </c>
      <c r="F17" s="15">
        <f t="shared" si="0"/>
        <v>600000</v>
      </c>
      <c r="G17" s="16">
        <v>0</v>
      </c>
      <c r="H17" s="17">
        <v>11.66</v>
      </c>
      <c r="I17" s="16">
        <v>39</v>
      </c>
      <c r="J17" s="22">
        <v>18.260000000000002</v>
      </c>
      <c r="K17" s="22">
        <v>0.93</v>
      </c>
      <c r="L17" s="22">
        <v>0.2</v>
      </c>
      <c r="M17" s="22">
        <f t="shared" ref="M17:M31" si="2">SUM(J17:L17)</f>
        <v>19.39</v>
      </c>
    </row>
    <row r="18" spans="1:13" ht="15" x14ac:dyDescent="0.25">
      <c r="A18" s="13">
        <v>2013</v>
      </c>
      <c r="B18" s="13" t="s">
        <v>46</v>
      </c>
      <c r="C18" s="13" t="s">
        <v>100</v>
      </c>
      <c r="D18" s="15">
        <v>2400000</v>
      </c>
      <c r="E18" s="15">
        <v>167045526</v>
      </c>
      <c r="F18" s="15">
        <f t="shared" si="0"/>
        <v>169445526</v>
      </c>
      <c r="G18" s="16">
        <v>40</v>
      </c>
      <c r="H18" s="17">
        <v>12.19</v>
      </c>
      <c r="I18" s="16">
        <v>57</v>
      </c>
      <c r="J18" s="22">
        <v>21.37</v>
      </c>
      <c r="K18" s="22">
        <v>16.5</v>
      </c>
      <c r="L18" s="22">
        <v>2</v>
      </c>
      <c r="M18" s="22">
        <f t="shared" si="2"/>
        <v>39.870000000000005</v>
      </c>
    </row>
    <row r="19" spans="1:13" ht="15" x14ac:dyDescent="0.25">
      <c r="A19" s="13">
        <v>2013</v>
      </c>
      <c r="B19" s="13" t="s">
        <v>24</v>
      </c>
      <c r="C19" s="13" t="s">
        <v>47</v>
      </c>
      <c r="D19" s="15">
        <v>0</v>
      </c>
      <c r="E19" s="15">
        <v>0</v>
      </c>
      <c r="F19" s="15">
        <f t="shared" si="0"/>
        <v>0</v>
      </c>
      <c r="G19" s="16">
        <v>4</v>
      </c>
      <c r="H19" s="17">
        <v>12.19</v>
      </c>
      <c r="I19" s="16">
        <v>5</v>
      </c>
      <c r="J19" s="22">
        <v>27.35</v>
      </c>
      <c r="K19" s="22">
        <v>2.89</v>
      </c>
      <c r="L19" s="22">
        <v>2.0099999999999998</v>
      </c>
      <c r="M19" s="22">
        <f t="shared" si="2"/>
        <v>32.25</v>
      </c>
    </row>
    <row r="20" spans="1:13" ht="15" x14ac:dyDescent="0.25">
      <c r="A20" s="13">
        <v>2013</v>
      </c>
      <c r="B20" s="13" t="s">
        <v>48</v>
      </c>
      <c r="C20" s="13" t="s">
        <v>49</v>
      </c>
      <c r="D20" s="15">
        <v>0</v>
      </c>
      <c r="E20" s="15">
        <v>68957</v>
      </c>
      <c r="F20" s="15">
        <f t="shared" si="0"/>
        <v>68957</v>
      </c>
      <c r="G20" s="16">
        <v>5</v>
      </c>
      <c r="H20" s="17">
        <v>12.19</v>
      </c>
      <c r="I20" s="16">
        <v>8</v>
      </c>
      <c r="J20" s="22">
        <v>14.98</v>
      </c>
      <c r="K20" s="22">
        <v>0.23</v>
      </c>
      <c r="L20" s="22">
        <v>0.01</v>
      </c>
      <c r="M20" s="22">
        <f t="shared" si="2"/>
        <v>15.22</v>
      </c>
    </row>
    <row r="21" spans="1:13" ht="15" x14ac:dyDescent="0.25">
      <c r="A21" s="13">
        <v>2013</v>
      </c>
      <c r="B21" s="13" t="s">
        <v>50</v>
      </c>
      <c r="C21" s="13" t="s">
        <v>51</v>
      </c>
      <c r="D21" s="15">
        <v>4065398</v>
      </c>
      <c r="E21" s="15">
        <v>1464266</v>
      </c>
      <c r="F21" s="15">
        <f t="shared" si="0"/>
        <v>5529664</v>
      </c>
      <c r="G21" s="16">
        <v>20</v>
      </c>
      <c r="H21" s="17">
        <v>20</v>
      </c>
      <c r="I21" s="16">
        <v>26</v>
      </c>
      <c r="J21" s="22">
        <v>23.47</v>
      </c>
      <c r="K21" s="22">
        <v>9</v>
      </c>
      <c r="L21" s="22">
        <v>0</v>
      </c>
      <c r="M21" s="22">
        <f t="shared" si="2"/>
        <v>32.47</v>
      </c>
    </row>
    <row r="22" spans="1:13" ht="15" x14ac:dyDescent="0.25">
      <c r="A22" s="13">
        <v>2013</v>
      </c>
      <c r="B22" s="13" t="s">
        <v>101</v>
      </c>
      <c r="C22" s="13" t="s">
        <v>52</v>
      </c>
      <c r="D22" s="15">
        <v>1</v>
      </c>
      <c r="E22" s="15">
        <v>1</v>
      </c>
      <c r="F22" s="15">
        <f t="shared" si="0"/>
        <v>2</v>
      </c>
      <c r="G22" s="16">
        <v>10</v>
      </c>
      <c r="H22" s="17">
        <v>12.19</v>
      </c>
      <c r="I22" s="16">
        <v>36</v>
      </c>
      <c r="J22" s="22">
        <v>19.47</v>
      </c>
      <c r="K22" s="22">
        <v>5.18</v>
      </c>
      <c r="L22" s="22">
        <v>3.14</v>
      </c>
      <c r="M22" s="22">
        <f t="shared" si="2"/>
        <v>27.79</v>
      </c>
    </row>
    <row r="23" spans="1:13" ht="15" x14ac:dyDescent="0.25">
      <c r="A23" s="13">
        <v>2013</v>
      </c>
      <c r="B23" s="13" t="s">
        <v>53</v>
      </c>
      <c r="C23" s="13" t="s">
        <v>54</v>
      </c>
      <c r="D23" s="15">
        <v>0</v>
      </c>
      <c r="E23" s="15">
        <v>82000</v>
      </c>
      <c r="F23" s="15">
        <f t="shared" si="0"/>
        <v>82000</v>
      </c>
      <c r="G23" s="16">
        <v>6</v>
      </c>
      <c r="H23" s="17">
        <v>12.19</v>
      </c>
      <c r="I23" s="16">
        <v>10</v>
      </c>
      <c r="J23" s="22">
        <v>15.59</v>
      </c>
      <c r="K23" s="22">
        <v>1.05</v>
      </c>
      <c r="L23" s="22">
        <v>0</v>
      </c>
      <c r="M23" s="22">
        <f t="shared" si="2"/>
        <v>16.64</v>
      </c>
    </row>
    <row r="24" spans="1:13" ht="15" x14ac:dyDescent="0.25">
      <c r="A24" s="13">
        <v>2013</v>
      </c>
      <c r="B24" s="13" t="s">
        <v>33</v>
      </c>
      <c r="C24" s="13" t="s">
        <v>55</v>
      </c>
      <c r="D24" s="15">
        <v>0</v>
      </c>
      <c r="E24" s="15">
        <v>196233</v>
      </c>
      <c r="F24" s="15">
        <f t="shared" si="0"/>
        <v>196233</v>
      </c>
      <c r="G24" s="16">
        <v>7</v>
      </c>
      <c r="H24" s="17">
        <v>12.19</v>
      </c>
      <c r="I24" s="16">
        <v>40</v>
      </c>
      <c r="J24" s="22">
        <v>17.29</v>
      </c>
      <c r="K24" s="22">
        <v>0.81</v>
      </c>
      <c r="L24" s="22">
        <v>2.85</v>
      </c>
      <c r="M24" s="22">
        <f t="shared" si="2"/>
        <v>20.95</v>
      </c>
    </row>
    <row r="25" spans="1:13" ht="15" x14ac:dyDescent="0.25">
      <c r="A25" s="13">
        <v>2013</v>
      </c>
      <c r="B25" s="13" t="s">
        <v>56</v>
      </c>
      <c r="C25" s="13" t="s">
        <v>57</v>
      </c>
      <c r="D25" s="15">
        <v>60480</v>
      </c>
      <c r="E25" s="15">
        <v>62569</v>
      </c>
      <c r="F25" s="15">
        <f t="shared" si="0"/>
        <v>123049</v>
      </c>
      <c r="G25" s="16">
        <v>4</v>
      </c>
      <c r="H25" s="17">
        <v>12.19</v>
      </c>
      <c r="I25" s="16">
        <v>4</v>
      </c>
      <c r="J25" s="22">
        <v>24.19</v>
      </c>
      <c r="K25" s="22">
        <v>2.2799999999999998</v>
      </c>
      <c r="L25" s="22">
        <v>0</v>
      </c>
      <c r="M25" s="22">
        <f t="shared" si="2"/>
        <v>26.470000000000002</v>
      </c>
    </row>
    <row r="26" spans="1:13" ht="15" x14ac:dyDescent="0.25">
      <c r="A26" s="13">
        <v>2013</v>
      </c>
      <c r="B26" s="13" t="s">
        <v>58</v>
      </c>
      <c r="C26" s="13" t="s">
        <v>59</v>
      </c>
      <c r="D26" s="15">
        <v>9443</v>
      </c>
      <c r="E26" s="15">
        <v>140150</v>
      </c>
      <c r="F26" s="15">
        <f t="shared" si="0"/>
        <v>149593</v>
      </c>
      <c r="G26" s="16">
        <v>12</v>
      </c>
      <c r="H26" s="17">
        <v>12.19</v>
      </c>
      <c r="I26" s="16">
        <v>12</v>
      </c>
      <c r="J26" s="22">
        <v>17.809999999999999</v>
      </c>
      <c r="K26" s="22">
        <v>0</v>
      </c>
      <c r="L26" s="22">
        <v>0</v>
      </c>
      <c r="M26" s="22">
        <f t="shared" si="2"/>
        <v>17.809999999999999</v>
      </c>
    </row>
    <row r="27" spans="1:13" ht="15" x14ac:dyDescent="0.25">
      <c r="A27" s="13">
        <v>2013</v>
      </c>
      <c r="B27" s="13" t="s">
        <v>34</v>
      </c>
      <c r="C27" s="13" t="s">
        <v>60</v>
      </c>
      <c r="D27" s="15">
        <v>0</v>
      </c>
      <c r="E27" s="15">
        <v>0</v>
      </c>
      <c r="F27" s="15">
        <f t="shared" si="0"/>
        <v>0</v>
      </c>
      <c r="G27" s="16">
        <v>7</v>
      </c>
      <c r="H27" s="17">
        <v>12.19</v>
      </c>
      <c r="I27" s="16">
        <v>61</v>
      </c>
      <c r="J27" s="22">
        <v>14.58</v>
      </c>
      <c r="K27" s="22">
        <v>3.94</v>
      </c>
      <c r="L27" s="22">
        <v>0.8</v>
      </c>
      <c r="M27" s="22">
        <f t="shared" si="2"/>
        <v>19.32</v>
      </c>
    </row>
    <row r="28" spans="1:13" ht="15" x14ac:dyDescent="0.25">
      <c r="A28" s="13">
        <v>2013</v>
      </c>
      <c r="B28" s="13" t="s">
        <v>61</v>
      </c>
      <c r="C28" s="13" t="s">
        <v>62</v>
      </c>
      <c r="D28" s="15">
        <v>70000</v>
      </c>
      <c r="E28" s="15">
        <v>330000</v>
      </c>
      <c r="F28" s="15">
        <f t="shared" si="0"/>
        <v>400000</v>
      </c>
      <c r="G28" s="16">
        <v>6</v>
      </c>
      <c r="H28" s="17">
        <v>12</v>
      </c>
      <c r="I28" s="16">
        <v>7</v>
      </c>
      <c r="J28" s="22">
        <v>15.47</v>
      </c>
      <c r="K28" s="22">
        <v>0</v>
      </c>
      <c r="L28" s="22">
        <v>0</v>
      </c>
      <c r="M28" s="22">
        <f t="shared" si="2"/>
        <v>15.47</v>
      </c>
    </row>
    <row r="29" spans="1:13" ht="15" x14ac:dyDescent="0.25">
      <c r="A29" s="13">
        <v>2013</v>
      </c>
      <c r="B29" s="13" t="s">
        <v>35</v>
      </c>
      <c r="C29" s="13" t="s">
        <v>63</v>
      </c>
      <c r="D29" s="15">
        <v>0</v>
      </c>
      <c r="E29" s="15">
        <v>361872</v>
      </c>
      <c r="F29" s="15">
        <f t="shared" si="0"/>
        <v>361872</v>
      </c>
      <c r="G29" s="16">
        <v>5</v>
      </c>
      <c r="H29" s="17">
        <v>12.19</v>
      </c>
      <c r="I29" s="16">
        <v>22</v>
      </c>
      <c r="J29" s="22">
        <v>14.37</v>
      </c>
      <c r="K29" s="22">
        <v>2.37</v>
      </c>
      <c r="L29" s="22">
        <v>2.2799999999999998</v>
      </c>
      <c r="M29" s="22">
        <f t="shared" si="2"/>
        <v>19.02</v>
      </c>
    </row>
    <row r="30" spans="1:13" ht="15" x14ac:dyDescent="0.25">
      <c r="A30" s="13">
        <v>2013</v>
      </c>
      <c r="B30" s="13" t="s">
        <v>31</v>
      </c>
      <c r="C30" s="13" t="s">
        <v>102</v>
      </c>
      <c r="D30" s="15">
        <v>0</v>
      </c>
      <c r="E30" s="15">
        <v>3681149</v>
      </c>
      <c r="F30" s="15">
        <f t="shared" si="0"/>
        <v>3681149</v>
      </c>
      <c r="G30" s="16">
        <v>50</v>
      </c>
      <c r="H30" s="17">
        <v>12.19</v>
      </c>
      <c r="I30" s="16">
        <v>72</v>
      </c>
      <c r="J30" s="22">
        <v>33.89</v>
      </c>
      <c r="K30" s="22">
        <v>2.25</v>
      </c>
      <c r="L30" s="22">
        <v>0.73</v>
      </c>
      <c r="M30" s="22">
        <f t="shared" si="2"/>
        <v>36.869999999999997</v>
      </c>
    </row>
    <row r="31" spans="1:13" ht="15" x14ac:dyDescent="0.25">
      <c r="A31" s="13">
        <v>2013</v>
      </c>
      <c r="B31" s="13" t="s">
        <v>103</v>
      </c>
      <c r="C31" s="13" t="s">
        <v>104</v>
      </c>
      <c r="D31" s="15">
        <v>0</v>
      </c>
      <c r="E31" s="15">
        <v>9376</v>
      </c>
      <c r="F31" s="15">
        <f t="shared" si="0"/>
        <v>9376</v>
      </c>
      <c r="G31" s="16">
        <v>16</v>
      </c>
      <c r="H31" s="17">
        <v>11.82</v>
      </c>
      <c r="I31" s="16">
        <v>12</v>
      </c>
      <c r="J31" s="22">
        <v>15.25</v>
      </c>
      <c r="K31" s="22">
        <v>0.95</v>
      </c>
      <c r="L31" s="22">
        <v>1.01</v>
      </c>
      <c r="M31" s="22">
        <f t="shared" si="2"/>
        <v>17.21</v>
      </c>
    </row>
    <row r="32" spans="1:13" ht="15" x14ac:dyDescent="0.25">
      <c r="A32" s="13">
        <v>2013</v>
      </c>
      <c r="B32" s="13" t="s">
        <v>105</v>
      </c>
      <c r="C32" s="13" t="s">
        <v>106</v>
      </c>
      <c r="D32" s="15">
        <v>0</v>
      </c>
      <c r="E32" s="15">
        <v>0</v>
      </c>
      <c r="F32" s="15">
        <f t="shared" si="0"/>
        <v>0</v>
      </c>
      <c r="G32" s="16">
        <v>3</v>
      </c>
      <c r="H32" s="17">
        <v>12</v>
      </c>
      <c r="I32" s="16">
        <v>0</v>
      </c>
      <c r="J32" s="23" t="s">
        <v>26</v>
      </c>
      <c r="K32" s="23" t="s">
        <v>26</v>
      </c>
      <c r="L32" s="23" t="s">
        <v>26</v>
      </c>
      <c r="M32" s="23" t="s">
        <v>26</v>
      </c>
    </row>
    <row r="33" spans="1:13" ht="15" x14ac:dyDescent="0.25">
      <c r="A33" s="13">
        <v>2013</v>
      </c>
      <c r="B33" s="13" t="s">
        <v>64</v>
      </c>
      <c r="C33" s="13" t="s">
        <v>65</v>
      </c>
      <c r="D33" s="15">
        <v>0</v>
      </c>
      <c r="E33" s="15">
        <v>164166</v>
      </c>
      <c r="F33" s="15">
        <f t="shared" si="0"/>
        <v>164166</v>
      </c>
      <c r="G33" s="16">
        <v>6</v>
      </c>
      <c r="H33" s="17">
        <v>12.19</v>
      </c>
      <c r="I33" s="16">
        <v>8</v>
      </c>
      <c r="J33" s="22">
        <v>17.190000000000001</v>
      </c>
      <c r="K33" s="22">
        <v>1.18</v>
      </c>
      <c r="L33" s="22">
        <v>0.16</v>
      </c>
      <c r="M33" s="22">
        <f t="shared" ref="M33:M48" si="3">SUM(J33:L33)</f>
        <v>18.53</v>
      </c>
    </row>
    <row r="34" spans="1:13" ht="15" x14ac:dyDescent="0.25">
      <c r="A34" s="13">
        <v>2013</v>
      </c>
      <c r="B34" s="13" t="s">
        <v>25</v>
      </c>
      <c r="C34" s="13" t="s">
        <v>66</v>
      </c>
      <c r="D34" s="15">
        <v>0</v>
      </c>
      <c r="E34" s="15">
        <v>0</v>
      </c>
      <c r="F34" s="15">
        <f t="shared" si="0"/>
        <v>0</v>
      </c>
      <c r="G34" s="16">
        <v>20</v>
      </c>
      <c r="H34" s="17">
        <v>13.45</v>
      </c>
      <c r="I34" s="16">
        <v>20</v>
      </c>
      <c r="J34" s="22">
        <v>12.66</v>
      </c>
      <c r="K34" s="22">
        <v>2.59</v>
      </c>
      <c r="L34" s="22">
        <v>0.9</v>
      </c>
      <c r="M34" s="22">
        <f t="shared" si="3"/>
        <v>16.149999999999999</v>
      </c>
    </row>
    <row r="35" spans="1:13" ht="15" x14ac:dyDescent="0.25">
      <c r="A35" s="13">
        <v>2013</v>
      </c>
      <c r="B35" s="13" t="s">
        <v>67</v>
      </c>
      <c r="C35" s="13" t="s">
        <v>68</v>
      </c>
      <c r="D35" s="15">
        <v>0</v>
      </c>
      <c r="E35" s="15">
        <v>0</v>
      </c>
      <c r="F35" s="15">
        <f t="shared" si="0"/>
        <v>0</v>
      </c>
      <c r="G35" s="16">
        <v>2</v>
      </c>
      <c r="H35" s="17">
        <v>12.19</v>
      </c>
      <c r="I35" s="16">
        <v>5</v>
      </c>
      <c r="J35" s="22">
        <v>17.149999999999999</v>
      </c>
      <c r="K35" s="22">
        <v>1.1599999999999999</v>
      </c>
      <c r="L35" s="22">
        <v>5.1100000000000003</v>
      </c>
      <c r="M35" s="22">
        <f t="shared" si="3"/>
        <v>23.419999999999998</v>
      </c>
    </row>
    <row r="36" spans="1:13" ht="15" x14ac:dyDescent="0.25">
      <c r="A36" s="13">
        <v>2013</v>
      </c>
      <c r="B36" s="13" t="s">
        <v>36</v>
      </c>
      <c r="C36" s="13" t="s">
        <v>107</v>
      </c>
      <c r="D36" s="15">
        <v>0</v>
      </c>
      <c r="E36" s="15">
        <v>0</v>
      </c>
      <c r="F36" s="15">
        <f t="shared" si="0"/>
        <v>0</v>
      </c>
      <c r="G36" s="16">
        <v>10</v>
      </c>
      <c r="H36" s="17">
        <v>13.5</v>
      </c>
      <c r="I36" s="16">
        <v>12</v>
      </c>
      <c r="J36" s="22">
        <v>19.760000000000002</v>
      </c>
      <c r="K36" s="22">
        <v>3.38</v>
      </c>
      <c r="L36" s="22">
        <v>3.95</v>
      </c>
      <c r="M36" s="22">
        <f t="shared" si="3"/>
        <v>27.09</v>
      </c>
    </row>
    <row r="37" spans="1:13" ht="15" x14ac:dyDescent="0.25">
      <c r="A37" s="13">
        <v>2013</v>
      </c>
      <c r="B37" s="13" t="s">
        <v>69</v>
      </c>
      <c r="C37" s="13" t="s">
        <v>70</v>
      </c>
      <c r="D37" s="15">
        <v>0</v>
      </c>
      <c r="E37" s="15">
        <v>250478</v>
      </c>
      <c r="F37" s="15">
        <f t="shared" si="0"/>
        <v>250478</v>
      </c>
      <c r="G37" s="16">
        <v>25</v>
      </c>
      <c r="H37" s="17">
        <v>12.19</v>
      </c>
      <c r="I37" s="16">
        <v>67</v>
      </c>
      <c r="J37" s="22">
        <v>14.84</v>
      </c>
      <c r="K37" s="22">
        <v>0.32</v>
      </c>
      <c r="L37" s="22">
        <v>1.17</v>
      </c>
      <c r="M37" s="22">
        <f t="shared" si="3"/>
        <v>16.329999999999998</v>
      </c>
    </row>
    <row r="38" spans="1:13" ht="15" x14ac:dyDescent="0.25">
      <c r="A38" s="13">
        <v>2013</v>
      </c>
      <c r="B38" s="13" t="s">
        <v>69</v>
      </c>
      <c r="C38" s="13" t="s">
        <v>71</v>
      </c>
      <c r="D38" s="15">
        <v>0</v>
      </c>
      <c r="E38" s="15">
        <v>495251</v>
      </c>
      <c r="F38" s="15">
        <f t="shared" si="0"/>
        <v>495251</v>
      </c>
      <c r="G38" s="16">
        <v>12</v>
      </c>
      <c r="H38" s="17">
        <v>12.19</v>
      </c>
      <c r="I38" s="16">
        <v>175</v>
      </c>
      <c r="J38" s="22">
        <v>15.2</v>
      </c>
      <c r="K38" s="22">
        <v>3.2</v>
      </c>
      <c r="L38" s="22">
        <v>2.31</v>
      </c>
      <c r="M38" s="22">
        <f t="shared" si="3"/>
        <v>20.709999999999997</v>
      </c>
    </row>
    <row r="39" spans="1:13" ht="15" x14ac:dyDescent="0.25">
      <c r="A39" s="13">
        <v>2013</v>
      </c>
      <c r="B39" s="13" t="s">
        <v>27</v>
      </c>
      <c r="C39" s="13" t="s">
        <v>72</v>
      </c>
      <c r="D39" s="15">
        <v>0</v>
      </c>
      <c r="E39" s="15">
        <v>25231</v>
      </c>
      <c r="F39" s="15">
        <f t="shared" si="0"/>
        <v>25231</v>
      </c>
      <c r="G39" s="16">
        <v>7</v>
      </c>
      <c r="H39" s="17">
        <v>12.19</v>
      </c>
      <c r="I39" s="16">
        <v>31</v>
      </c>
      <c r="J39" s="22">
        <v>12</v>
      </c>
      <c r="K39" s="22">
        <v>2.02</v>
      </c>
      <c r="L39" s="22">
        <v>1.37</v>
      </c>
      <c r="M39" s="22">
        <f t="shared" si="3"/>
        <v>15.39</v>
      </c>
    </row>
    <row r="40" spans="1:13" ht="15" x14ac:dyDescent="0.25">
      <c r="A40" s="13">
        <v>2013</v>
      </c>
      <c r="B40" s="13" t="s">
        <v>73</v>
      </c>
      <c r="C40" s="13" t="s">
        <v>74</v>
      </c>
      <c r="D40" s="15">
        <v>0</v>
      </c>
      <c r="E40" s="15">
        <v>0</v>
      </c>
      <c r="F40" s="15">
        <f t="shared" si="0"/>
        <v>0</v>
      </c>
      <c r="G40" s="16">
        <v>6</v>
      </c>
      <c r="H40" s="17">
        <v>12.3</v>
      </c>
      <c r="I40" s="16">
        <v>15</v>
      </c>
      <c r="J40" s="22">
        <v>29.36</v>
      </c>
      <c r="K40" s="22">
        <v>2.34</v>
      </c>
      <c r="L40" s="22">
        <v>2.59</v>
      </c>
      <c r="M40" s="22">
        <f t="shared" si="3"/>
        <v>34.29</v>
      </c>
    </row>
    <row r="41" spans="1:13" ht="15" x14ac:dyDescent="0.25">
      <c r="A41" s="13">
        <v>2013</v>
      </c>
      <c r="B41" s="13" t="s">
        <v>75</v>
      </c>
      <c r="C41" s="13" t="s">
        <v>108</v>
      </c>
      <c r="D41" s="15">
        <v>0</v>
      </c>
      <c r="E41" s="15">
        <v>0</v>
      </c>
      <c r="F41" s="15">
        <f t="shared" si="0"/>
        <v>0</v>
      </c>
      <c r="G41" s="16">
        <v>10</v>
      </c>
      <c r="H41" s="17">
        <v>12.19</v>
      </c>
      <c r="I41" s="16">
        <v>10</v>
      </c>
      <c r="J41" s="22">
        <v>13.9</v>
      </c>
      <c r="K41" s="22">
        <v>0</v>
      </c>
      <c r="L41" s="22">
        <v>4.03</v>
      </c>
      <c r="M41" s="22">
        <f t="shared" si="3"/>
        <v>17.93</v>
      </c>
    </row>
    <row r="42" spans="1:13" ht="15" x14ac:dyDescent="0.25">
      <c r="A42" s="13">
        <v>2013</v>
      </c>
      <c r="B42" s="13" t="s">
        <v>76</v>
      </c>
      <c r="C42" s="13" t="s">
        <v>78</v>
      </c>
      <c r="D42" s="15">
        <v>0</v>
      </c>
      <c r="E42" s="15">
        <v>52753</v>
      </c>
      <c r="F42" s="15">
        <f t="shared" si="0"/>
        <v>52753</v>
      </c>
      <c r="G42" s="16">
        <v>17</v>
      </c>
      <c r="H42" s="17">
        <v>12.19</v>
      </c>
      <c r="I42" s="16">
        <v>24</v>
      </c>
      <c r="J42" s="22">
        <v>16.23</v>
      </c>
      <c r="K42" s="22">
        <v>6.29</v>
      </c>
      <c r="L42" s="22">
        <v>0</v>
      </c>
      <c r="M42" s="22">
        <f t="shared" si="3"/>
        <v>22.52</v>
      </c>
    </row>
    <row r="43" spans="1:13" ht="15" x14ac:dyDescent="0.25">
      <c r="A43" s="13">
        <v>2013</v>
      </c>
      <c r="B43" s="13" t="s">
        <v>76</v>
      </c>
      <c r="C43" s="13" t="s">
        <v>77</v>
      </c>
      <c r="D43" s="15">
        <v>72343</v>
      </c>
      <c r="E43" s="15">
        <v>0</v>
      </c>
      <c r="F43" s="15">
        <f t="shared" si="0"/>
        <v>72343</v>
      </c>
      <c r="G43" s="16">
        <v>2</v>
      </c>
      <c r="H43" s="17">
        <v>12.19</v>
      </c>
      <c r="I43" s="16">
        <v>7</v>
      </c>
      <c r="J43" s="22">
        <v>14.9</v>
      </c>
      <c r="K43" s="22">
        <v>6.29</v>
      </c>
      <c r="L43" s="22">
        <v>0</v>
      </c>
      <c r="M43" s="22">
        <f t="shared" si="3"/>
        <v>21.19</v>
      </c>
    </row>
    <row r="44" spans="1:13" ht="15" x14ac:dyDescent="0.25">
      <c r="A44" s="13">
        <v>2013</v>
      </c>
      <c r="B44" s="13" t="s">
        <v>79</v>
      </c>
      <c r="C44" s="13" t="s">
        <v>80</v>
      </c>
      <c r="D44" s="15">
        <v>0</v>
      </c>
      <c r="E44" s="15">
        <v>4000</v>
      </c>
      <c r="F44" s="15">
        <f t="shared" si="0"/>
        <v>4000</v>
      </c>
      <c r="G44" s="16">
        <v>5</v>
      </c>
      <c r="H44" s="17">
        <v>10</v>
      </c>
      <c r="I44" s="16">
        <v>6</v>
      </c>
      <c r="J44" s="22">
        <v>26</v>
      </c>
      <c r="K44" s="22">
        <v>0.34</v>
      </c>
      <c r="L44" s="22">
        <v>0</v>
      </c>
      <c r="M44" s="22">
        <f t="shared" si="3"/>
        <v>26.34</v>
      </c>
    </row>
    <row r="45" spans="1:13" ht="15" x14ac:dyDescent="0.25">
      <c r="A45" s="13">
        <v>2013</v>
      </c>
      <c r="B45" s="13" t="s">
        <v>81</v>
      </c>
      <c r="C45" s="13" t="s">
        <v>82</v>
      </c>
      <c r="D45" s="15">
        <v>0</v>
      </c>
      <c r="E45" s="15">
        <v>820193</v>
      </c>
      <c r="F45" s="15">
        <f t="shared" si="0"/>
        <v>820193</v>
      </c>
      <c r="G45" s="16">
        <v>35</v>
      </c>
      <c r="H45" s="17">
        <v>12.19</v>
      </c>
      <c r="I45" s="16">
        <v>78</v>
      </c>
      <c r="J45" s="22">
        <v>27.64</v>
      </c>
      <c r="K45" s="22">
        <v>3.96</v>
      </c>
      <c r="L45" s="22">
        <v>4.79</v>
      </c>
      <c r="M45" s="22">
        <f t="shared" si="3"/>
        <v>36.39</v>
      </c>
    </row>
    <row r="46" spans="1:13" ht="15" x14ac:dyDescent="0.25">
      <c r="A46" s="13">
        <v>2013</v>
      </c>
      <c r="B46" s="13" t="s">
        <v>83</v>
      </c>
      <c r="C46" s="13" t="s">
        <v>84</v>
      </c>
      <c r="D46" s="15">
        <v>0</v>
      </c>
      <c r="E46" s="15">
        <v>0</v>
      </c>
      <c r="F46" s="15">
        <f t="shared" si="0"/>
        <v>0</v>
      </c>
      <c r="G46" s="16">
        <v>8</v>
      </c>
      <c r="H46" s="17">
        <v>12.19</v>
      </c>
      <c r="I46" s="16">
        <v>8</v>
      </c>
      <c r="J46" s="22">
        <v>14.03</v>
      </c>
      <c r="K46" s="22">
        <v>2.48</v>
      </c>
      <c r="L46" s="22">
        <v>0</v>
      </c>
      <c r="M46" s="22">
        <f t="shared" si="3"/>
        <v>16.509999999999998</v>
      </c>
    </row>
    <row r="47" spans="1:13" ht="15" x14ac:dyDescent="0.25">
      <c r="A47" s="13">
        <v>2013</v>
      </c>
      <c r="B47" s="13" t="s">
        <v>85</v>
      </c>
      <c r="C47" s="13" t="s">
        <v>109</v>
      </c>
      <c r="D47" s="15">
        <v>0</v>
      </c>
      <c r="E47" s="15">
        <v>0</v>
      </c>
      <c r="F47" s="15">
        <f t="shared" si="0"/>
        <v>0</v>
      </c>
      <c r="G47" s="16">
        <v>5</v>
      </c>
      <c r="H47" s="17">
        <v>12.19</v>
      </c>
      <c r="I47" s="16">
        <v>16</v>
      </c>
      <c r="J47" s="22">
        <v>18.63</v>
      </c>
      <c r="K47" s="22">
        <v>1.25</v>
      </c>
      <c r="L47" s="22">
        <v>1.5</v>
      </c>
      <c r="M47" s="22">
        <f t="shared" si="3"/>
        <v>21.38</v>
      </c>
    </row>
    <row r="48" spans="1:13" ht="15" x14ac:dyDescent="0.25">
      <c r="A48" s="7"/>
      <c r="B48" s="13"/>
      <c r="C48" s="14">
        <f>COUNT(A2:A47)</f>
        <v>46</v>
      </c>
      <c r="D48" s="19">
        <f>SUM(D2:D47)</f>
        <v>9446832</v>
      </c>
      <c r="E48" s="19">
        <f t="shared" ref="E48:F48" si="4">SUM(E2:E47)</f>
        <v>180351599</v>
      </c>
      <c r="F48" s="19">
        <f t="shared" si="4"/>
        <v>189798431</v>
      </c>
      <c r="G48" s="20">
        <f>SUM(G2:G47)</f>
        <v>481</v>
      </c>
      <c r="H48" s="21">
        <f>AVERAGE(H2:H47)</f>
        <v>12.251086956521743</v>
      </c>
      <c r="I48" s="25">
        <f>SUM(I2:I47)</f>
        <v>1138</v>
      </c>
      <c r="J48" s="24">
        <v>18.256363636363638</v>
      </c>
      <c r="K48" s="24">
        <v>2.3756818181818184</v>
      </c>
      <c r="L48" s="24">
        <v>1.2022727272727272</v>
      </c>
      <c r="M48" s="24">
        <f t="shared" si="3"/>
        <v>21.834318181818183</v>
      </c>
    </row>
    <row r="50" spans="1:1" x14ac:dyDescent="0.2">
      <c r="A50" s="4" t="s">
        <v>86</v>
      </c>
    </row>
    <row r="51" spans="1:1" x14ac:dyDescent="0.2">
      <c r="A51" s="4" t="s">
        <v>11</v>
      </c>
    </row>
    <row r="52" spans="1:1" x14ac:dyDescent="0.2">
      <c r="A52" s="4" t="s">
        <v>12</v>
      </c>
    </row>
    <row r="53" spans="1:1" x14ac:dyDescent="0.2">
      <c r="A53" s="5" t="s">
        <v>13</v>
      </c>
    </row>
    <row r="54" spans="1:1" x14ac:dyDescent="0.2">
      <c r="A54" s="6" t="s">
        <v>22</v>
      </c>
    </row>
    <row r="55" spans="1:1" x14ac:dyDescent="0.2">
      <c r="A55" s="6" t="s">
        <v>14</v>
      </c>
    </row>
    <row r="56" spans="1:1" x14ac:dyDescent="0.2">
      <c r="A56" s="6" t="s">
        <v>15</v>
      </c>
    </row>
  </sheetData>
  <pageMargins left="0.7" right="0.7" top="0.75" bottom="0.75" header="0.5" footer="0.3"/>
  <pageSetup scale="59" orientation="landscape" r:id="rId1"/>
  <headerFooter>
    <oddHeader>&amp;C&amp;"Arial,Bold"&amp;12Summary of 2006 JOBZ Business Assistance Agreements Reported by Government Agencies in 2013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5"/>
  <sheetViews>
    <sheetView view="pageLayout" zoomScaleNormal="100" workbookViewId="0">
      <selection activeCell="J48" sqref="J48"/>
    </sheetView>
  </sheetViews>
  <sheetFormatPr defaultRowHeight="15" x14ac:dyDescent="0.25"/>
  <cols>
    <col min="1" max="1" width="11.7109375" bestFit="1" customWidth="1"/>
    <col min="2" max="2" width="27.7109375" customWidth="1"/>
    <col min="3" max="3" width="50.7109375" customWidth="1"/>
    <col min="4" max="4" width="15.5703125" bestFit="1" customWidth="1"/>
    <col min="5" max="5" width="13.5703125" customWidth="1"/>
    <col min="6" max="6" width="11.140625" customWidth="1"/>
    <col min="7" max="7" width="11.28515625" customWidth="1"/>
    <col min="8" max="8" width="10.5703125" customWidth="1"/>
    <col min="10" max="10" width="15.5703125" customWidth="1"/>
  </cols>
  <sheetData>
    <row r="1" spans="1:10" ht="64.5" x14ac:dyDescent="0.25">
      <c r="A1" s="9" t="s">
        <v>0</v>
      </c>
      <c r="B1" s="9" t="s">
        <v>1</v>
      </c>
      <c r="C1" s="9" t="s">
        <v>2</v>
      </c>
      <c r="D1" s="9" t="s">
        <v>18</v>
      </c>
      <c r="E1" s="10" t="s">
        <v>20</v>
      </c>
      <c r="F1" s="10" t="s">
        <v>19</v>
      </c>
      <c r="G1" s="10" t="s">
        <v>21</v>
      </c>
      <c r="H1" s="10" t="s">
        <v>9</v>
      </c>
      <c r="I1" s="11" t="s">
        <v>10</v>
      </c>
      <c r="J1" s="10" t="s">
        <v>17</v>
      </c>
    </row>
    <row r="2" spans="1:10" x14ac:dyDescent="0.25">
      <c r="A2" s="13">
        <v>2013</v>
      </c>
      <c r="B2" s="13" t="s">
        <v>30</v>
      </c>
      <c r="C2" s="13" t="s">
        <v>38</v>
      </c>
      <c r="D2" s="16">
        <v>24</v>
      </c>
      <c r="E2" s="17">
        <v>12.19</v>
      </c>
      <c r="F2" s="16">
        <v>26</v>
      </c>
      <c r="G2" s="17">
        <v>19.55</v>
      </c>
      <c r="H2" s="17">
        <v>1.38</v>
      </c>
      <c r="I2" s="17">
        <v>0.48</v>
      </c>
      <c r="J2" s="17">
        <f>SUM(G2:I2)</f>
        <v>21.41</v>
      </c>
    </row>
    <row r="3" spans="1:10" x14ac:dyDescent="0.25">
      <c r="A3" s="13">
        <v>2013</v>
      </c>
      <c r="B3" s="13" t="s">
        <v>32</v>
      </c>
      <c r="C3" s="13" t="s">
        <v>40</v>
      </c>
      <c r="D3" s="16">
        <v>0</v>
      </c>
      <c r="E3" s="18" t="s">
        <v>26</v>
      </c>
      <c r="F3" s="16">
        <v>0</v>
      </c>
      <c r="G3" s="18" t="s">
        <v>26</v>
      </c>
      <c r="H3" s="18" t="s">
        <v>26</v>
      </c>
      <c r="I3" s="18" t="s">
        <v>26</v>
      </c>
      <c r="J3" s="18" t="s">
        <v>26</v>
      </c>
    </row>
    <row r="4" spans="1:10" x14ac:dyDescent="0.25">
      <c r="A4" s="13">
        <v>2013</v>
      </c>
      <c r="B4" s="13" t="s">
        <v>32</v>
      </c>
      <c r="C4" s="13" t="s">
        <v>39</v>
      </c>
      <c r="D4" s="16">
        <v>0</v>
      </c>
      <c r="E4" s="18" t="s">
        <v>26</v>
      </c>
      <c r="F4" s="16">
        <v>0</v>
      </c>
      <c r="G4" s="18" t="s">
        <v>26</v>
      </c>
      <c r="H4" s="18" t="s">
        <v>26</v>
      </c>
      <c r="I4" s="18" t="s">
        <v>26</v>
      </c>
      <c r="J4" s="18" t="s">
        <v>26</v>
      </c>
    </row>
    <row r="5" spans="1:10" x14ac:dyDescent="0.25">
      <c r="A5" s="13">
        <v>2013</v>
      </c>
      <c r="B5" s="13" t="s">
        <v>32</v>
      </c>
      <c r="C5" s="13" t="s">
        <v>87</v>
      </c>
      <c r="D5" s="16">
        <v>0</v>
      </c>
      <c r="E5" s="18" t="s">
        <v>26</v>
      </c>
      <c r="F5" s="16">
        <v>0</v>
      </c>
      <c r="G5" s="18" t="s">
        <v>26</v>
      </c>
      <c r="H5" s="18" t="s">
        <v>26</v>
      </c>
      <c r="I5" s="18" t="s">
        <v>26</v>
      </c>
      <c r="J5" s="18" t="s">
        <v>26</v>
      </c>
    </row>
    <row r="6" spans="1:10" x14ac:dyDescent="0.25">
      <c r="A6" s="13">
        <v>2013</v>
      </c>
      <c r="B6" s="13" t="s">
        <v>37</v>
      </c>
      <c r="C6" s="13" t="s">
        <v>88</v>
      </c>
      <c r="D6" s="16">
        <v>0</v>
      </c>
      <c r="E6" s="18" t="s">
        <v>26</v>
      </c>
      <c r="F6" s="16">
        <v>0</v>
      </c>
      <c r="G6" s="18" t="s">
        <v>26</v>
      </c>
      <c r="H6" s="18" t="s">
        <v>26</v>
      </c>
      <c r="I6" s="18" t="s">
        <v>26</v>
      </c>
      <c r="J6" s="18" t="s">
        <v>26</v>
      </c>
    </row>
    <row r="7" spans="1:10" x14ac:dyDescent="0.25">
      <c r="A7" s="13">
        <v>2013</v>
      </c>
      <c r="B7" s="13" t="s">
        <v>28</v>
      </c>
      <c r="C7" s="13" t="s">
        <v>41</v>
      </c>
      <c r="D7" s="16">
        <v>0</v>
      </c>
      <c r="E7" s="18" t="s">
        <v>26</v>
      </c>
      <c r="F7" s="16">
        <v>0</v>
      </c>
      <c r="G7" s="18" t="s">
        <v>26</v>
      </c>
      <c r="H7" s="18" t="s">
        <v>26</v>
      </c>
      <c r="I7" s="18" t="s">
        <v>26</v>
      </c>
      <c r="J7" s="18" t="s">
        <v>26</v>
      </c>
    </row>
    <row r="8" spans="1:10" x14ac:dyDescent="0.25">
      <c r="A8" s="13">
        <v>2013</v>
      </c>
      <c r="B8" s="13" t="s">
        <v>28</v>
      </c>
      <c r="C8" s="13" t="s">
        <v>42</v>
      </c>
      <c r="D8" s="16">
        <v>35</v>
      </c>
      <c r="E8" s="17">
        <v>10</v>
      </c>
      <c r="F8" s="16">
        <v>35</v>
      </c>
      <c r="G8" s="17">
        <v>20.78</v>
      </c>
      <c r="H8" s="17">
        <v>1.61</v>
      </c>
      <c r="I8" s="17">
        <v>0</v>
      </c>
      <c r="J8" s="22">
        <f>SUM(G8:I8)</f>
        <v>22.39</v>
      </c>
    </row>
    <row r="9" spans="1:10" x14ac:dyDescent="0.25">
      <c r="A9" s="13">
        <v>2013</v>
      </c>
      <c r="B9" s="13" t="s">
        <v>89</v>
      </c>
      <c r="C9" s="13" t="s">
        <v>90</v>
      </c>
      <c r="D9" s="16">
        <v>0</v>
      </c>
      <c r="E9" s="18" t="s">
        <v>26</v>
      </c>
      <c r="F9" s="16">
        <v>0</v>
      </c>
      <c r="G9" s="18" t="s">
        <v>26</v>
      </c>
      <c r="H9" s="18" t="s">
        <v>26</v>
      </c>
      <c r="I9" s="18" t="s">
        <v>26</v>
      </c>
      <c r="J9" s="18" t="s">
        <v>26</v>
      </c>
    </row>
    <row r="10" spans="1:10" x14ac:dyDescent="0.25">
      <c r="A10" s="13">
        <v>2013</v>
      </c>
      <c r="B10" s="13" t="s">
        <v>29</v>
      </c>
      <c r="C10" s="13" t="s">
        <v>91</v>
      </c>
      <c r="D10" s="16">
        <v>7</v>
      </c>
      <c r="E10" s="17">
        <v>12.19</v>
      </c>
      <c r="F10" s="16">
        <v>7</v>
      </c>
      <c r="G10" s="17">
        <v>32.880000000000003</v>
      </c>
      <c r="H10" s="17">
        <v>6.74</v>
      </c>
      <c r="I10" s="17">
        <v>0</v>
      </c>
      <c r="J10" s="22">
        <f t="shared" ref="J10:J11" si="0">SUM(G10:I10)</f>
        <v>39.620000000000005</v>
      </c>
    </row>
    <row r="11" spans="1:10" x14ac:dyDescent="0.25">
      <c r="A11" s="13">
        <v>2013</v>
      </c>
      <c r="B11" s="13" t="s">
        <v>29</v>
      </c>
      <c r="C11" s="13" t="s">
        <v>92</v>
      </c>
      <c r="D11" s="16">
        <v>23</v>
      </c>
      <c r="E11" s="17">
        <v>12.19</v>
      </c>
      <c r="F11" s="16">
        <v>23</v>
      </c>
      <c r="G11" s="17">
        <v>23.1</v>
      </c>
      <c r="H11" s="17">
        <v>1.85</v>
      </c>
      <c r="I11" s="17">
        <v>2.0299999999999998</v>
      </c>
      <c r="J11" s="22">
        <f t="shared" si="0"/>
        <v>26.980000000000004</v>
      </c>
    </row>
    <row r="12" spans="1:10" x14ac:dyDescent="0.25">
      <c r="A12" s="13">
        <v>2013</v>
      </c>
      <c r="B12" s="13" t="s">
        <v>43</v>
      </c>
      <c r="C12" s="13" t="s">
        <v>93</v>
      </c>
      <c r="D12" s="16">
        <v>0</v>
      </c>
      <c r="E12" s="18" t="s">
        <v>26</v>
      </c>
      <c r="F12" s="16">
        <v>0</v>
      </c>
      <c r="G12" s="18" t="s">
        <v>26</v>
      </c>
      <c r="H12" s="18" t="s">
        <v>26</v>
      </c>
      <c r="I12" s="18" t="s">
        <v>26</v>
      </c>
      <c r="J12" s="18" t="s">
        <v>26</v>
      </c>
    </row>
    <row r="13" spans="1:10" x14ac:dyDescent="0.25">
      <c r="A13" s="13">
        <v>2013</v>
      </c>
      <c r="B13" s="13" t="s">
        <v>44</v>
      </c>
      <c r="C13" s="13" t="s">
        <v>45</v>
      </c>
      <c r="D13" s="16">
        <v>0</v>
      </c>
      <c r="E13" s="18" t="s">
        <v>26</v>
      </c>
      <c r="F13" s="16">
        <v>0</v>
      </c>
      <c r="G13" s="18" t="s">
        <v>26</v>
      </c>
      <c r="H13" s="18" t="s">
        <v>26</v>
      </c>
      <c r="I13" s="18" t="s">
        <v>26</v>
      </c>
      <c r="J13" s="18" t="s">
        <v>26</v>
      </c>
    </row>
    <row r="14" spans="1:10" x14ac:dyDescent="0.25">
      <c r="A14" s="13">
        <v>2013</v>
      </c>
      <c r="B14" s="13" t="s">
        <v>94</v>
      </c>
      <c r="C14" s="13" t="s">
        <v>95</v>
      </c>
      <c r="D14" s="16">
        <v>3</v>
      </c>
      <c r="E14" s="17">
        <v>11.82</v>
      </c>
      <c r="F14" s="16">
        <v>3</v>
      </c>
      <c r="G14" s="17">
        <v>23.52</v>
      </c>
      <c r="H14" s="17">
        <v>1.46</v>
      </c>
      <c r="I14" s="17">
        <v>0.04</v>
      </c>
      <c r="J14" s="22">
        <f t="shared" ref="J14:J15" si="1">SUM(G14:I14)</f>
        <v>25.02</v>
      </c>
    </row>
    <row r="15" spans="1:10" x14ac:dyDescent="0.25">
      <c r="A15" s="13">
        <v>2013</v>
      </c>
      <c r="B15" s="13" t="s">
        <v>94</v>
      </c>
      <c r="C15" s="13" t="s">
        <v>96</v>
      </c>
      <c r="D15" s="16">
        <v>27</v>
      </c>
      <c r="E15" s="17">
        <v>11.82</v>
      </c>
      <c r="F15" s="16">
        <v>27</v>
      </c>
      <c r="G15" s="17">
        <v>17.82</v>
      </c>
      <c r="H15" s="17">
        <v>2.0099999999999998</v>
      </c>
      <c r="I15" s="17">
        <v>0.24</v>
      </c>
      <c r="J15" s="22">
        <f t="shared" si="1"/>
        <v>20.069999999999997</v>
      </c>
    </row>
    <row r="16" spans="1:10" x14ac:dyDescent="0.25">
      <c r="A16" s="13">
        <v>2013</v>
      </c>
      <c r="B16" s="13" t="s">
        <v>97</v>
      </c>
      <c r="C16" s="13" t="s">
        <v>98</v>
      </c>
      <c r="D16" s="16">
        <v>25</v>
      </c>
      <c r="E16" s="17">
        <v>12.19</v>
      </c>
      <c r="F16" s="16">
        <v>0</v>
      </c>
      <c r="G16" s="18" t="s">
        <v>26</v>
      </c>
      <c r="H16" s="18" t="s">
        <v>26</v>
      </c>
      <c r="I16" s="18" t="s">
        <v>26</v>
      </c>
      <c r="J16" s="18" t="s">
        <v>26</v>
      </c>
    </row>
    <row r="17" spans="1:10" x14ac:dyDescent="0.25">
      <c r="A17" s="13">
        <v>2013</v>
      </c>
      <c r="B17" s="13" t="s">
        <v>23</v>
      </c>
      <c r="C17" s="13" t="s">
        <v>99</v>
      </c>
      <c r="D17" s="16">
        <v>1</v>
      </c>
      <c r="E17" s="17">
        <v>11.66</v>
      </c>
      <c r="F17" s="16">
        <v>0</v>
      </c>
      <c r="G17" s="18" t="s">
        <v>26</v>
      </c>
      <c r="H17" s="18" t="s">
        <v>26</v>
      </c>
      <c r="I17" s="18" t="s">
        <v>26</v>
      </c>
      <c r="J17" s="18" t="s">
        <v>26</v>
      </c>
    </row>
    <row r="18" spans="1:10" x14ac:dyDescent="0.25">
      <c r="A18" s="13">
        <v>2013</v>
      </c>
      <c r="B18" s="13" t="s">
        <v>46</v>
      </c>
      <c r="C18" s="13" t="s">
        <v>100</v>
      </c>
      <c r="D18" s="16">
        <v>0</v>
      </c>
      <c r="E18" s="18" t="s">
        <v>26</v>
      </c>
      <c r="F18" s="16">
        <v>0</v>
      </c>
      <c r="G18" s="18" t="s">
        <v>26</v>
      </c>
      <c r="H18" s="18" t="s">
        <v>26</v>
      </c>
      <c r="I18" s="18" t="s">
        <v>26</v>
      </c>
      <c r="J18" s="18" t="s">
        <v>26</v>
      </c>
    </row>
    <row r="19" spans="1:10" x14ac:dyDescent="0.25">
      <c r="A19" s="13">
        <v>2013</v>
      </c>
      <c r="B19" s="13" t="s">
        <v>24</v>
      </c>
      <c r="C19" s="13" t="s">
        <v>47</v>
      </c>
      <c r="D19" s="16">
        <v>0</v>
      </c>
      <c r="E19" s="18" t="s">
        <v>26</v>
      </c>
      <c r="F19" s="16">
        <v>0</v>
      </c>
      <c r="G19" s="18" t="s">
        <v>26</v>
      </c>
      <c r="H19" s="18" t="s">
        <v>26</v>
      </c>
      <c r="I19" s="18" t="s">
        <v>26</v>
      </c>
      <c r="J19" s="18" t="s">
        <v>26</v>
      </c>
    </row>
    <row r="20" spans="1:10" x14ac:dyDescent="0.25">
      <c r="A20" s="13">
        <v>2013</v>
      </c>
      <c r="B20" s="13" t="s">
        <v>48</v>
      </c>
      <c r="C20" s="13" t="s">
        <v>49</v>
      </c>
      <c r="D20" s="16">
        <v>0</v>
      </c>
      <c r="E20" s="18" t="s">
        <v>26</v>
      </c>
      <c r="F20" s="16">
        <v>0</v>
      </c>
      <c r="G20" s="18" t="s">
        <v>26</v>
      </c>
      <c r="H20" s="18" t="s">
        <v>26</v>
      </c>
      <c r="I20" s="18" t="s">
        <v>26</v>
      </c>
      <c r="J20" s="18" t="s">
        <v>26</v>
      </c>
    </row>
    <row r="21" spans="1:10" x14ac:dyDescent="0.25">
      <c r="A21" s="13">
        <v>2013</v>
      </c>
      <c r="B21" s="13" t="s">
        <v>50</v>
      </c>
      <c r="C21" s="13" t="s">
        <v>51</v>
      </c>
      <c r="D21" s="16">
        <v>0</v>
      </c>
      <c r="E21" s="18" t="s">
        <v>26</v>
      </c>
      <c r="F21" s="16">
        <v>0</v>
      </c>
      <c r="G21" s="18" t="s">
        <v>26</v>
      </c>
      <c r="H21" s="18" t="s">
        <v>26</v>
      </c>
      <c r="I21" s="18" t="s">
        <v>26</v>
      </c>
      <c r="J21" s="18" t="s">
        <v>26</v>
      </c>
    </row>
    <row r="22" spans="1:10" x14ac:dyDescent="0.25">
      <c r="A22" s="13">
        <v>2013</v>
      </c>
      <c r="B22" s="13" t="s">
        <v>101</v>
      </c>
      <c r="C22" s="13" t="s">
        <v>52</v>
      </c>
      <c r="D22" s="16">
        <v>0</v>
      </c>
      <c r="E22" s="18" t="s">
        <v>26</v>
      </c>
      <c r="F22" s="16">
        <v>0</v>
      </c>
      <c r="G22" s="18" t="s">
        <v>26</v>
      </c>
      <c r="H22" s="18" t="s">
        <v>26</v>
      </c>
      <c r="I22" s="18" t="s">
        <v>26</v>
      </c>
      <c r="J22" s="18" t="s">
        <v>26</v>
      </c>
    </row>
    <row r="23" spans="1:10" x14ac:dyDescent="0.25">
      <c r="A23" s="13">
        <v>2013</v>
      </c>
      <c r="B23" s="13" t="s">
        <v>53</v>
      </c>
      <c r="C23" s="13" t="s">
        <v>54</v>
      </c>
      <c r="D23" s="16">
        <v>0</v>
      </c>
      <c r="E23" s="18" t="s">
        <v>26</v>
      </c>
      <c r="F23" s="16">
        <v>0</v>
      </c>
      <c r="G23" s="18" t="s">
        <v>26</v>
      </c>
      <c r="H23" s="18" t="s">
        <v>26</v>
      </c>
      <c r="I23" s="18" t="s">
        <v>26</v>
      </c>
      <c r="J23" s="18" t="s">
        <v>26</v>
      </c>
    </row>
    <row r="24" spans="1:10" x14ac:dyDescent="0.25">
      <c r="A24" s="13">
        <v>2013</v>
      </c>
      <c r="B24" s="13" t="s">
        <v>33</v>
      </c>
      <c r="C24" s="13" t="s">
        <v>55</v>
      </c>
      <c r="D24" s="16">
        <v>0</v>
      </c>
      <c r="E24" s="18" t="s">
        <v>26</v>
      </c>
      <c r="F24" s="16">
        <v>27</v>
      </c>
      <c r="G24" s="17">
        <v>27.34</v>
      </c>
      <c r="H24" s="17">
        <v>0.81</v>
      </c>
      <c r="I24" s="17">
        <v>2.85</v>
      </c>
      <c r="J24" s="22">
        <f>SUM(G24:I24)</f>
        <v>31</v>
      </c>
    </row>
    <row r="25" spans="1:10" x14ac:dyDescent="0.25">
      <c r="A25" s="13">
        <v>2013</v>
      </c>
      <c r="B25" s="13" t="s">
        <v>56</v>
      </c>
      <c r="C25" s="13" t="s">
        <v>57</v>
      </c>
      <c r="D25" s="16">
        <v>0</v>
      </c>
      <c r="E25" s="18" t="s">
        <v>26</v>
      </c>
      <c r="F25" s="16">
        <v>0</v>
      </c>
      <c r="G25" s="18" t="s">
        <v>26</v>
      </c>
      <c r="H25" s="18" t="s">
        <v>26</v>
      </c>
      <c r="I25" s="18" t="s">
        <v>26</v>
      </c>
      <c r="J25" s="18" t="s">
        <v>26</v>
      </c>
    </row>
    <row r="26" spans="1:10" x14ac:dyDescent="0.25">
      <c r="A26" s="13">
        <v>2013</v>
      </c>
      <c r="B26" s="13" t="s">
        <v>58</v>
      </c>
      <c r="C26" s="13" t="s">
        <v>59</v>
      </c>
      <c r="D26" s="16">
        <v>0</v>
      </c>
      <c r="E26" s="18" t="s">
        <v>26</v>
      </c>
      <c r="F26" s="16">
        <v>0</v>
      </c>
      <c r="G26" s="18" t="s">
        <v>26</v>
      </c>
      <c r="H26" s="18" t="s">
        <v>26</v>
      </c>
      <c r="I26" s="18" t="s">
        <v>26</v>
      </c>
      <c r="J26" s="18" t="s">
        <v>26</v>
      </c>
    </row>
    <row r="27" spans="1:10" x14ac:dyDescent="0.25">
      <c r="A27" s="13">
        <v>2013</v>
      </c>
      <c r="B27" s="13" t="s">
        <v>34</v>
      </c>
      <c r="C27" s="13" t="s">
        <v>60</v>
      </c>
      <c r="D27" s="16">
        <v>35</v>
      </c>
      <c r="E27" s="17">
        <v>12.19</v>
      </c>
      <c r="F27" s="16">
        <v>42</v>
      </c>
      <c r="G27" s="17">
        <v>21.2</v>
      </c>
      <c r="H27" s="17">
        <v>3.94</v>
      </c>
      <c r="I27" s="17">
        <v>0.8</v>
      </c>
      <c r="J27" s="22">
        <f>SUM(G27:I27)</f>
        <v>25.94</v>
      </c>
    </row>
    <row r="28" spans="1:10" x14ac:dyDescent="0.25">
      <c r="A28" s="13">
        <v>2013</v>
      </c>
      <c r="B28" s="13" t="s">
        <v>61</v>
      </c>
      <c r="C28" s="13" t="s">
        <v>62</v>
      </c>
      <c r="D28" s="16">
        <v>0</v>
      </c>
      <c r="E28" s="18" t="s">
        <v>26</v>
      </c>
      <c r="F28" s="16">
        <v>0</v>
      </c>
      <c r="G28" s="18" t="s">
        <v>26</v>
      </c>
      <c r="H28" s="18" t="s">
        <v>26</v>
      </c>
      <c r="I28" s="18" t="s">
        <v>26</v>
      </c>
      <c r="J28" s="18" t="s">
        <v>26</v>
      </c>
    </row>
    <row r="29" spans="1:10" x14ac:dyDescent="0.25">
      <c r="A29" s="13">
        <v>2013</v>
      </c>
      <c r="B29" s="13" t="s">
        <v>35</v>
      </c>
      <c r="C29" s="13" t="s">
        <v>63</v>
      </c>
      <c r="D29" s="16">
        <v>5</v>
      </c>
      <c r="E29" s="17">
        <v>12.19</v>
      </c>
      <c r="F29" s="16">
        <v>13</v>
      </c>
      <c r="G29" s="17">
        <v>19.350000000000001</v>
      </c>
      <c r="H29" s="17">
        <v>2.37</v>
      </c>
      <c r="I29" s="17">
        <v>2.2799999999999998</v>
      </c>
      <c r="J29" s="22">
        <f>SUM(G29:I29)</f>
        <v>24.000000000000004</v>
      </c>
    </row>
    <row r="30" spans="1:10" x14ac:dyDescent="0.25">
      <c r="A30" s="13">
        <v>2013</v>
      </c>
      <c r="B30" s="13" t="s">
        <v>31</v>
      </c>
      <c r="C30" s="13" t="s">
        <v>102</v>
      </c>
      <c r="D30" s="16">
        <v>0</v>
      </c>
      <c r="E30" s="18" t="s">
        <v>26</v>
      </c>
      <c r="F30" s="16">
        <v>0</v>
      </c>
      <c r="G30" s="18" t="s">
        <v>26</v>
      </c>
      <c r="H30" s="18" t="s">
        <v>26</v>
      </c>
      <c r="I30" s="18" t="s">
        <v>26</v>
      </c>
      <c r="J30" s="18" t="s">
        <v>26</v>
      </c>
    </row>
    <row r="31" spans="1:10" x14ac:dyDescent="0.25">
      <c r="A31" s="13">
        <v>2013</v>
      </c>
      <c r="B31" s="13" t="s">
        <v>103</v>
      </c>
      <c r="C31" s="13" t="s">
        <v>104</v>
      </c>
      <c r="D31" s="16">
        <v>17</v>
      </c>
      <c r="E31" s="17">
        <v>11.82</v>
      </c>
      <c r="F31" s="16">
        <v>17</v>
      </c>
      <c r="G31" s="17">
        <v>14.38</v>
      </c>
      <c r="H31" s="17">
        <v>1.58</v>
      </c>
      <c r="I31" s="17">
        <v>1.22</v>
      </c>
      <c r="J31" s="22">
        <f>SUM(G31:I31)</f>
        <v>17.18</v>
      </c>
    </row>
    <row r="32" spans="1:10" x14ac:dyDescent="0.25">
      <c r="A32" s="13">
        <v>2013</v>
      </c>
      <c r="B32" s="13" t="s">
        <v>105</v>
      </c>
      <c r="C32" s="13" t="s">
        <v>106</v>
      </c>
      <c r="D32" s="16">
        <v>0</v>
      </c>
      <c r="E32" s="18" t="s">
        <v>26</v>
      </c>
      <c r="F32" s="16">
        <v>0</v>
      </c>
      <c r="G32" s="18" t="s">
        <v>26</v>
      </c>
      <c r="H32" s="18" t="s">
        <v>26</v>
      </c>
      <c r="I32" s="18" t="s">
        <v>26</v>
      </c>
      <c r="J32" s="18" t="s">
        <v>26</v>
      </c>
    </row>
    <row r="33" spans="1:10" x14ac:dyDescent="0.25">
      <c r="A33" s="13">
        <v>2013</v>
      </c>
      <c r="B33" s="13" t="s">
        <v>64</v>
      </c>
      <c r="C33" s="13" t="s">
        <v>65</v>
      </c>
      <c r="D33" s="16">
        <v>29</v>
      </c>
      <c r="E33" s="17">
        <v>12.19</v>
      </c>
      <c r="F33" s="16">
        <v>29</v>
      </c>
      <c r="G33" s="17">
        <v>25.61</v>
      </c>
      <c r="H33" s="17">
        <v>3.04</v>
      </c>
      <c r="I33" s="17">
        <v>0.72</v>
      </c>
      <c r="J33" s="22">
        <f>SUM(G33:I33)</f>
        <v>29.369999999999997</v>
      </c>
    </row>
    <row r="34" spans="1:10" x14ac:dyDescent="0.25">
      <c r="A34" s="13">
        <v>2013</v>
      </c>
      <c r="B34" s="13" t="s">
        <v>25</v>
      </c>
      <c r="C34" s="13" t="s">
        <v>66</v>
      </c>
      <c r="D34" s="16">
        <v>0</v>
      </c>
      <c r="E34" s="18" t="s">
        <v>26</v>
      </c>
      <c r="F34" s="16">
        <v>0</v>
      </c>
      <c r="G34" s="18" t="s">
        <v>26</v>
      </c>
      <c r="H34" s="18" t="s">
        <v>26</v>
      </c>
      <c r="I34" s="18" t="s">
        <v>26</v>
      </c>
      <c r="J34" s="18" t="s">
        <v>26</v>
      </c>
    </row>
    <row r="35" spans="1:10" x14ac:dyDescent="0.25">
      <c r="A35" s="13">
        <v>2013</v>
      </c>
      <c r="B35" s="13" t="s">
        <v>67</v>
      </c>
      <c r="C35" s="13" t="s">
        <v>68</v>
      </c>
      <c r="D35" s="16">
        <v>0</v>
      </c>
      <c r="E35" s="18" t="s">
        <v>26</v>
      </c>
      <c r="F35" s="16">
        <v>0</v>
      </c>
      <c r="G35" s="18" t="s">
        <v>26</v>
      </c>
      <c r="H35" s="18" t="s">
        <v>26</v>
      </c>
      <c r="I35" s="18" t="s">
        <v>26</v>
      </c>
      <c r="J35" s="18" t="s">
        <v>26</v>
      </c>
    </row>
    <row r="36" spans="1:10" x14ac:dyDescent="0.25">
      <c r="A36" s="13">
        <v>2013</v>
      </c>
      <c r="B36" s="13" t="s">
        <v>36</v>
      </c>
      <c r="C36" s="13" t="s">
        <v>107</v>
      </c>
      <c r="D36" s="16">
        <v>0</v>
      </c>
      <c r="E36" s="18" t="s">
        <v>26</v>
      </c>
      <c r="F36" s="16">
        <v>0</v>
      </c>
      <c r="G36" s="18" t="s">
        <v>26</v>
      </c>
      <c r="H36" s="18" t="s">
        <v>26</v>
      </c>
      <c r="I36" s="18" t="s">
        <v>26</v>
      </c>
      <c r="J36" s="18" t="s">
        <v>26</v>
      </c>
    </row>
    <row r="37" spans="1:10" x14ac:dyDescent="0.25">
      <c r="A37" s="13">
        <v>2013</v>
      </c>
      <c r="B37" s="13" t="s">
        <v>69</v>
      </c>
      <c r="C37" s="13" t="s">
        <v>70</v>
      </c>
      <c r="D37" s="16">
        <v>0</v>
      </c>
      <c r="E37" s="18" t="s">
        <v>26</v>
      </c>
      <c r="F37" s="16">
        <v>0</v>
      </c>
      <c r="G37" s="18" t="s">
        <v>26</v>
      </c>
      <c r="H37" s="18" t="s">
        <v>26</v>
      </c>
      <c r="I37" s="18" t="s">
        <v>26</v>
      </c>
      <c r="J37" s="18" t="s">
        <v>26</v>
      </c>
    </row>
    <row r="38" spans="1:10" x14ac:dyDescent="0.25">
      <c r="A38" s="13">
        <v>2013</v>
      </c>
      <c r="B38" s="13" t="s">
        <v>69</v>
      </c>
      <c r="C38" s="13" t="s">
        <v>71</v>
      </c>
      <c r="D38" s="16">
        <v>50</v>
      </c>
      <c r="E38" s="17">
        <v>12.19</v>
      </c>
      <c r="F38" s="16">
        <v>0</v>
      </c>
      <c r="G38" s="18" t="s">
        <v>26</v>
      </c>
      <c r="H38" s="18" t="s">
        <v>26</v>
      </c>
      <c r="I38" s="18" t="s">
        <v>26</v>
      </c>
      <c r="J38" s="18" t="s">
        <v>26</v>
      </c>
    </row>
    <row r="39" spans="1:10" x14ac:dyDescent="0.25">
      <c r="A39" s="13">
        <v>2013</v>
      </c>
      <c r="B39" s="13" t="s">
        <v>27</v>
      </c>
      <c r="C39" s="13" t="s">
        <v>72</v>
      </c>
      <c r="D39" s="16">
        <v>32</v>
      </c>
      <c r="E39" s="17">
        <v>12.19</v>
      </c>
      <c r="F39" s="16">
        <v>32</v>
      </c>
      <c r="G39" s="17">
        <v>14.28</v>
      </c>
      <c r="H39" s="17">
        <v>2.02</v>
      </c>
      <c r="I39" s="17">
        <v>2</v>
      </c>
      <c r="J39" s="22">
        <f t="shared" ref="J39:J40" si="2">SUM(G39:I39)</f>
        <v>18.3</v>
      </c>
    </row>
    <row r="40" spans="1:10" x14ac:dyDescent="0.25">
      <c r="A40" s="13">
        <v>2013</v>
      </c>
      <c r="B40" s="13" t="s">
        <v>73</v>
      </c>
      <c r="C40" s="13" t="s">
        <v>74</v>
      </c>
      <c r="D40" s="16">
        <v>31</v>
      </c>
      <c r="E40" s="17">
        <v>12.3</v>
      </c>
      <c r="F40" s="16">
        <v>31</v>
      </c>
      <c r="G40" s="17">
        <v>36.94</v>
      </c>
      <c r="H40" s="17">
        <v>2.54</v>
      </c>
      <c r="I40" s="17">
        <v>3.95</v>
      </c>
      <c r="J40" s="22">
        <f t="shared" si="2"/>
        <v>43.43</v>
      </c>
    </row>
    <row r="41" spans="1:10" x14ac:dyDescent="0.25">
      <c r="A41" s="13">
        <v>2013</v>
      </c>
      <c r="B41" s="13" t="s">
        <v>75</v>
      </c>
      <c r="C41" s="13" t="s">
        <v>108</v>
      </c>
      <c r="D41" s="16">
        <v>0</v>
      </c>
      <c r="E41" s="18" t="s">
        <v>26</v>
      </c>
      <c r="F41" s="16">
        <v>0</v>
      </c>
      <c r="G41" s="18" t="s">
        <v>26</v>
      </c>
      <c r="H41" s="18" t="s">
        <v>26</v>
      </c>
      <c r="I41" s="18" t="s">
        <v>26</v>
      </c>
      <c r="J41" s="18" t="s">
        <v>26</v>
      </c>
    </row>
    <row r="42" spans="1:10" x14ac:dyDescent="0.25">
      <c r="A42" s="13">
        <v>2013</v>
      </c>
      <c r="B42" s="13" t="s">
        <v>76</v>
      </c>
      <c r="C42" s="13" t="s">
        <v>78</v>
      </c>
      <c r="D42" s="16">
        <v>0</v>
      </c>
      <c r="E42" s="18" t="s">
        <v>26</v>
      </c>
      <c r="F42" s="16">
        <v>0</v>
      </c>
      <c r="G42" s="18" t="s">
        <v>26</v>
      </c>
      <c r="H42" s="18" t="s">
        <v>26</v>
      </c>
      <c r="I42" s="18" t="s">
        <v>26</v>
      </c>
      <c r="J42" s="18" t="s">
        <v>26</v>
      </c>
    </row>
    <row r="43" spans="1:10" x14ac:dyDescent="0.25">
      <c r="A43" s="13">
        <v>2013</v>
      </c>
      <c r="B43" s="13" t="s">
        <v>76</v>
      </c>
      <c r="C43" s="13" t="s">
        <v>77</v>
      </c>
      <c r="D43" s="16">
        <v>0</v>
      </c>
      <c r="E43" s="18" t="s">
        <v>26</v>
      </c>
      <c r="F43" s="16">
        <v>0</v>
      </c>
      <c r="G43" s="18" t="s">
        <v>26</v>
      </c>
      <c r="H43" s="18" t="s">
        <v>26</v>
      </c>
      <c r="I43" s="18" t="s">
        <v>26</v>
      </c>
      <c r="J43" s="18" t="s">
        <v>26</v>
      </c>
    </row>
    <row r="44" spans="1:10" x14ac:dyDescent="0.25">
      <c r="A44" s="13">
        <v>2013</v>
      </c>
      <c r="B44" s="13" t="s">
        <v>79</v>
      </c>
      <c r="C44" s="13" t="s">
        <v>80</v>
      </c>
      <c r="D44" s="16">
        <v>4</v>
      </c>
      <c r="E44" s="17">
        <v>10</v>
      </c>
      <c r="F44" s="16">
        <v>4</v>
      </c>
      <c r="G44" s="17">
        <v>24.58</v>
      </c>
      <c r="H44" s="17">
        <v>2.88</v>
      </c>
      <c r="I44" s="17">
        <v>0</v>
      </c>
      <c r="J44" s="22">
        <f>SUM(G44:I44)</f>
        <v>27.459999999999997</v>
      </c>
    </row>
    <row r="45" spans="1:10" x14ac:dyDescent="0.25">
      <c r="A45" s="13">
        <v>2013</v>
      </c>
      <c r="B45" s="13" t="s">
        <v>81</v>
      </c>
      <c r="C45" s="13" t="s">
        <v>82</v>
      </c>
      <c r="D45" s="16">
        <v>0</v>
      </c>
      <c r="E45" s="18" t="s">
        <v>26</v>
      </c>
      <c r="F45" s="16">
        <v>0</v>
      </c>
      <c r="G45" s="18" t="s">
        <v>26</v>
      </c>
      <c r="H45" s="18" t="s">
        <v>26</v>
      </c>
      <c r="I45" s="18" t="s">
        <v>26</v>
      </c>
      <c r="J45" s="18" t="s">
        <v>26</v>
      </c>
    </row>
    <row r="46" spans="1:10" x14ac:dyDescent="0.25">
      <c r="A46" s="13">
        <v>2013</v>
      </c>
      <c r="B46" s="13" t="s">
        <v>83</v>
      </c>
      <c r="C46" s="13" t="s">
        <v>84</v>
      </c>
      <c r="D46" s="16">
        <v>0</v>
      </c>
      <c r="E46" s="18" t="s">
        <v>26</v>
      </c>
      <c r="F46" s="16">
        <v>0</v>
      </c>
      <c r="G46" s="18" t="s">
        <v>26</v>
      </c>
      <c r="H46" s="18" t="s">
        <v>26</v>
      </c>
      <c r="I46" s="18" t="s">
        <v>26</v>
      </c>
      <c r="J46" s="18" t="s">
        <v>26</v>
      </c>
    </row>
    <row r="47" spans="1:10" x14ac:dyDescent="0.25">
      <c r="A47" s="13">
        <v>2013</v>
      </c>
      <c r="B47" s="13" t="s">
        <v>85</v>
      </c>
      <c r="C47" s="13" t="s">
        <v>109</v>
      </c>
      <c r="D47" s="16">
        <v>1</v>
      </c>
      <c r="E47" s="17">
        <v>12.19</v>
      </c>
      <c r="F47" s="16">
        <v>1</v>
      </c>
      <c r="G47" s="17">
        <v>20.43</v>
      </c>
      <c r="H47" s="17">
        <v>1.25</v>
      </c>
      <c r="I47" s="17">
        <v>1.5</v>
      </c>
      <c r="J47" s="22">
        <f t="shared" ref="J47:J48" si="3">SUM(G47:I47)</f>
        <v>23.18</v>
      </c>
    </row>
    <row r="48" spans="1:10" x14ac:dyDescent="0.25">
      <c r="A48" s="8"/>
      <c r="B48" s="13"/>
      <c r="C48" s="14">
        <f>COUNT(A2:A47)</f>
        <v>46</v>
      </c>
      <c r="D48" s="20">
        <f>SUM(D2:D47)</f>
        <v>349</v>
      </c>
      <c r="E48" s="21">
        <f>AVERAGE(E2:E47)</f>
        <v>11.84235294117647</v>
      </c>
      <c r="F48" s="20">
        <f>SUM(F2:F47)</f>
        <v>317</v>
      </c>
      <c r="G48" s="21">
        <f t="shared" ref="G48:J48" si="4">AVERAGE(G2:G47)</f>
        <v>22.783999999999995</v>
      </c>
      <c r="H48" s="21">
        <f t="shared" si="4"/>
        <v>2.3653333333333331</v>
      </c>
      <c r="I48" s="21">
        <f t="shared" si="4"/>
        <v>1.2073333333333336</v>
      </c>
      <c r="J48" s="24">
        <f t="shared" si="3"/>
        <v>26.356666666666662</v>
      </c>
    </row>
    <row r="49" spans="1:10" x14ac:dyDescent="0.25">
      <c r="A49" s="8"/>
      <c r="B49" s="8"/>
      <c r="C49" s="8"/>
      <c r="D49" s="8"/>
      <c r="E49" s="8"/>
      <c r="F49" s="8"/>
      <c r="G49" s="8"/>
      <c r="H49" s="8"/>
      <c r="I49" s="8"/>
      <c r="J49" s="8"/>
    </row>
    <row r="50" spans="1:10" x14ac:dyDescent="0.25">
      <c r="A50" s="8"/>
      <c r="B50" s="8"/>
      <c r="C50" s="8"/>
      <c r="D50" s="8"/>
      <c r="E50" s="8"/>
      <c r="F50" s="8"/>
      <c r="G50" s="8"/>
      <c r="H50" s="8"/>
      <c r="I50" s="8"/>
      <c r="J50" s="8"/>
    </row>
    <row r="51" spans="1:10" x14ac:dyDescent="0.25">
      <c r="A51" s="8"/>
      <c r="B51" s="8"/>
      <c r="C51" s="8"/>
      <c r="D51" s="8"/>
      <c r="E51" s="8"/>
      <c r="F51" s="8"/>
      <c r="G51" s="8"/>
      <c r="H51" s="8"/>
      <c r="I51" s="8"/>
      <c r="J51" s="8"/>
    </row>
    <row r="52" spans="1:10" x14ac:dyDescent="0.25">
      <c r="A52" s="8"/>
      <c r="B52" s="8"/>
      <c r="C52" s="8"/>
      <c r="D52" s="8"/>
      <c r="E52" s="8"/>
      <c r="F52" s="8"/>
      <c r="G52" s="8"/>
      <c r="H52" s="8"/>
      <c r="I52" s="8"/>
      <c r="J52" s="8"/>
    </row>
    <row r="53" spans="1:10" x14ac:dyDescent="0.25">
      <c r="A53" s="8"/>
      <c r="B53" s="8"/>
      <c r="C53" s="8"/>
      <c r="D53" s="8"/>
      <c r="E53" s="8"/>
      <c r="F53" s="8"/>
      <c r="G53" s="8"/>
      <c r="H53" s="8"/>
      <c r="I53" s="8"/>
      <c r="J53" s="8"/>
    </row>
    <row r="54" spans="1:10" x14ac:dyDescent="0.25">
      <c r="A54" s="8"/>
      <c r="B54" s="8"/>
      <c r="C54" s="8"/>
      <c r="D54" s="8"/>
      <c r="E54" s="8"/>
      <c r="F54" s="8"/>
      <c r="G54" s="8"/>
      <c r="H54" s="8"/>
      <c r="I54" s="8"/>
      <c r="J54" s="8"/>
    </row>
    <row r="55" spans="1:10" x14ac:dyDescent="0.25">
      <c r="A55" s="8"/>
      <c r="B55" s="8"/>
      <c r="C55" s="8"/>
      <c r="D55" s="8"/>
      <c r="E55" s="8"/>
      <c r="F55" s="8"/>
      <c r="G55" s="8"/>
      <c r="H55" s="8"/>
      <c r="I55" s="8"/>
      <c r="J55" s="8"/>
    </row>
  </sheetData>
  <pageMargins left="0.7" right="0.7" top="0.75" bottom="0.75" header="0.5" footer="0.3"/>
  <pageSetup scale="67" orientation="landscape" r:id="rId1"/>
  <headerFooter>
    <oddHeader>&amp;C&amp;"Arial,Bold"&amp;12Summary of 2006 JOBZ Business Assistance Agreements Reported by Government Agencies in 2013 (continued)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FTE</vt:lpstr>
      <vt:lpstr>Retained</vt:lpstr>
      <vt:lpstr>Sheet3</vt:lpstr>
    </vt:vector>
  </TitlesOfParts>
  <Company>DEED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DEED</dc:creator>
  <cp:lastModifiedBy>Ed Hodder</cp:lastModifiedBy>
  <cp:lastPrinted>2014-10-09T14:22:51Z</cp:lastPrinted>
  <dcterms:created xsi:type="dcterms:W3CDTF">2012-11-16T15:03:18Z</dcterms:created>
  <dcterms:modified xsi:type="dcterms:W3CDTF">2014-10-09T14:25:10Z</dcterms:modified>
</cp:coreProperties>
</file>