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Users\ehodder\2016 JOBZ Report Accessibility\"/>
    </mc:Choice>
  </mc:AlternateContent>
  <bookViews>
    <workbookView xWindow="480" yWindow="195" windowWidth="18195" windowHeight="11700"/>
  </bookViews>
  <sheets>
    <sheet name="Appendix L 04-13 Statewide Data" sheetId="1" r:id="rId1"/>
  </sheets>
  <calcPr calcId="152511"/>
</workbook>
</file>

<file path=xl/calcChain.xml><?xml version="1.0" encoding="utf-8"?>
<calcChain xmlns="http://schemas.openxmlformats.org/spreadsheetml/2006/main">
  <c r="E5" i="1" l="1"/>
  <c r="S11" i="1" l="1"/>
  <c r="S10" i="1"/>
  <c r="S9" i="1"/>
  <c r="S8" i="1"/>
  <c r="S7" i="1"/>
  <c r="S6" i="1"/>
  <c r="S5" i="1"/>
  <c r="S4" i="1"/>
  <c r="L11" i="1"/>
  <c r="L10" i="1"/>
  <c r="L9" i="1"/>
  <c r="L8" i="1"/>
  <c r="L7" i="1"/>
  <c r="L6" i="1"/>
  <c r="L5" i="1"/>
  <c r="L4" i="1"/>
  <c r="L3" i="1"/>
  <c r="L2" i="1"/>
  <c r="E11" i="1"/>
  <c r="E10" i="1"/>
  <c r="E9" i="1"/>
  <c r="E8" i="1"/>
  <c r="E7" i="1"/>
  <c r="E6" i="1"/>
  <c r="E4" i="1"/>
  <c r="E3" i="1"/>
  <c r="E2" i="1"/>
  <c r="N12" i="1" l="1"/>
  <c r="S3" i="1"/>
  <c r="R12" i="1"/>
  <c r="Q12" i="1"/>
  <c r="P12" i="1"/>
  <c r="K12" i="1"/>
  <c r="J12" i="1"/>
  <c r="I12" i="1"/>
  <c r="G12" i="1"/>
  <c r="D12" i="1"/>
  <c r="C12" i="1"/>
  <c r="B12" i="1"/>
  <c r="M12" i="1"/>
  <c r="O12" i="1"/>
  <c r="L12" i="1" l="1"/>
  <c r="E12" i="1"/>
  <c r="S12" i="1"/>
  <c r="H12" i="1"/>
  <c r="F12" i="1"/>
</calcChain>
</file>

<file path=xl/sharedStrings.xml><?xml version="1.0" encoding="utf-8"?>
<sst xmlns="http://schemas.openxmlformats.org/spreadsheetml/2006/main" count="26" uniqueCount="18">
  <si>
    <t>JOBZ MBAF Activity</t>
  </si>
  <si>
    <t>Total Number JOBZ Projects</t>
  </si>
  <si>
    <t>Capital Investment (Real)</t>
  </si>
  <si>
    <t>Capital Investment (Personal)</t>
  </si>
  <si>
    <t>Total Capital Investment</t>
  </si>
  <si>
    <t>FTE (New) Job Goals</t>
  </si>
  <si>
    <t>FTE (New) Job Actuals</t>
  </si>
  <si>
    <t xml:space="preserve">Average FTE (New) Job Wage Actuals </t>
  </si>
  <si>
    <t>Average Hourly Health Insurance</t>
  </si>
  <si>
    <t>Average Hourly Other Benefits</t>
  </si>
  <si>
    <t>Retention Goals</t>
  </si>
  <si>
    <t>Retention Jobs Actuals</t>
  </si>
  <si>
    <t>Total</t>
  </si>
  <si>
    <t>FTE (New) Wage Goals (including benefits)</t>
  </si>
  <si>
    <t>Average Hourly Total Compensation (including benefits)</t>
  </si>
  <si>
    <t>Retention Wage Goals (including benefits)</t>
  </si>
  <si>
    <t>Retention Wages (including benefits)</t>
  </si>
  <si>
    <t>Null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</si>
</sst>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&quot;$&quot;#,##0.00_);[Red]\(&quot;$&quot;#,##0.00\)"/>
    <numFmt numFmtId="43" formatCode="_(* #,##0.00_);_(* \(#,##0.00\);_(* &quot;-&quot;??_);_(@_)"/>
    <numFmt numFmtId="164" formatCode="&quot;$&quot;#,##0"/>
    <numFmt numFmtId="165" formatCode="&quot;$&quot;#,##0.00"/>
    <numFmt numFmtId="166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21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right" wrapText="1"/>
    </xf>
    <xf numFmtId="0" fontId="3" fillId="2" borderId="2" xfId="0" applyFont="1" applyFill="1" applyBorder="1" applyAlignment="1">
      <alignment horizontal="right" wrapText="1"/>
    </xf>
    <xf numFmtId="164" fontId="3" fillId="2" borderId="2" xfId="0" applyNumberFormat="1" applyFont="1" applyFill="1" applyBorder="1" applyAlignment="1">
      <alignment horizontal="right" wrapText="1"/>
    </xf>
    <xf numFmtId="164" fontId="3" fillId="2" borderId="1" xfId="0" applyNumberFormat="1" applyFont="1" applyFill="1" applyBorder="1" applyAlignment="1">
      <alignment horizontal="right" wrapText="1"/>
    </xf>
    <xf numFmtId="8" fontId="3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165" fontId="3" fillId="0" borderId="1" xfId="0" applyNumberFormat="1" applyFont="1" applyBorder="1" applyAlignment="1"/>
    <xf numFmtId="0" fontId="3" fillId="0" borderId="1" xfId="0" applyFont="1" applyBorder="1" applyAlignment="1"/>
    <xf numFmtId="3" fontId="3" fillId="2" borderId="1" xfId="0" applyNumberFormat="1" applyFont="1" applyFill="1" applyBorder="1" applyAlignment="1">
      <alignment horizontal="right" wrapText="1"/>
    </xf>
    <xf numFmtId="166" fontId="3" fillId="2" borderId="1" xfId="1" applyNumberFormat="1" applyFont="1" applyFill="1" applyBorder="1" applyAlignment="1">
      <alignment horizontal="right" wrapText="1"/>
    </xf>
    <xf numFmtId="0" fontId="4" fillId="0" borderId="1" xfId="0" applyFont="1" applyBorder="1" applyAlignment="1">
      <alignment horizontal="right"/>
    </xf>
    <xf numFmtId="0" fontId="4" fillId="0" borderId="1" xfId="0" applyFont="1" applyBorder="1"/>
    <xf numFmtId="164" fontId="4" fillId="0" borderId="1" xfId="0" applyNumberFormat="1" applyFont="1" applyBorder="1"/>
    <xf numFmtId="166" fontId="4" fillId="2" borderId="1" xfId="1" applyNumberFormat="1" applyFont="1" applyFill="1" applyBorder="1" applyAlignment="1">
      <alignment horizontal="right" wrapText="1"/>
    </xf>
    <xf numFmtId="8" fontId="4" fillId="0" borderId="1" xfId="0" applyNumberFormat="1" applyFont="1" applyBorder="1"/>
    <xf numFmtId="165" fontId="4" fillId="0" borderId="1" xfId="0" applyNumberFormat="1" applyFont="1" applyBorder="1" applyAlignment="1">
      <alignment horizontal="right"/>
    </xf>
    <xf numFmtId="0" fontId="4" fillId="2" borderId="1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165" fontId="3" fillId="0" borderId="1" xfId="0" applyNumberFormat="1" applyFont="1" applyBorder="1" applyAlignment="1">
      <alignment horizontal="right"/>
    </xf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2"/>
  <sheetViews>
    <sheetView tabSelected="1" view="pageLayout" zoomScaleNormal="100" workbookViewId="0">
      <selection activeCell="A13" sqref="A13"/>
    </sheetView>
  </sheetViews>
  <sheetFormatPr defaultRowHeight="12.75" x14ac:dyDescent="0.2"/>
  <cols>
    <col min="1" max="1" width="7.85546875" style="1" bestFit="1" customWidth="1"/>
    <col min="2" max="2" width="13.7109375" style="1" customWidth="1"/>
    <col min="3" max="3" width="13.85546875" style="1" bestFit="1" customWidth="1"/>
    <col min="4" max="4" width="13.7109375" style="1" bestFit="1" customWidth="1"/>
    <col min="5" max="5" width="14" style="1" bestFit="1" customWidth="1"/>
    <col min="6" max="7" width="10.42578125" style="1" bestFit="1" customWidth="1"/>
    <col min="8" max="8" width="11.7109375" style="1" bestFit="1" customWidth="1"/>
    <col min="9" max="9" width="16.140625" style="1" bestFit="1" customWidth="1"/>
    <col min="10" max="10" width="13.5703125" style="1" bestFit="1" customWidth="1"/>
    <col min="11" max="11" width="12.5703125" style="1" bestFit="1" customWidth="1"/>
    <col min="12" max="12" width="14.42578125" style="1" bestFit="1" customWidth="1"/>
    <col min="13" max="13" width="9.7109375" style="1" customWidth="1"/>
    <col min="14" max="14" width="12" style="1" customWidth="1"/>
    <col min="15" max="15" width="14.5703125" style="1" customWidth="1"/>
    <col min="16" max="16" width="9.7109375" style="1" customWidth="1"/>
    <col min="17" max="17" width="13.7109375" style="1" bestFit="1" customWidth="1"/>
    <col min="18" max="18" width="12.7109375" style="1" bestFit="1" customWidth="1"/>
    <col min="19" max="19" width="14.5703125" style="1" customWidth="1"/>
    <col min="20" max="16384" width="9.140625" style="1"/>
  </cols>
  <sheetData>
    <row r="1" spans="1:19" ht="63.75" x14ac:dyDescent="0.2">
      <c r="A1" s="18" t="s">
        <v>0</v>
      </c>
      <c r="B1" s="19" t="s">
        <v>1</v>
      </c>
      <c r="C1" s="19" t="s">
        <v>2</v>
      </c>
      <c r="D1" s="18" t="s">
        <v>3</v>
      </c>
      <c r="E1" s="18" t="s">
        <v>4</v>
      </c>
      <c r="F1" s="18" t="s">
        <v>5</v>
      </c>
      <c r="G1" s="18" t="s">
        <v>13</v>
      </c>
      <c r="H1" s="18" t="s">
        <v>6</v>
      </c>
      <c r="I1" s="18" t="s">
        <v>7</v>
      </c>
      <c r="J1" s="18" t="s">
        <v>8</v>
      </c>
      <c r="K1" s="18" t="s">
        <v>9</v>
      </c>
      <c r="L1" s="18" t="s">
        <v>14</v>
      </c>
      <c r="M1" s="18" t="s">
        <v>10</v>
      </c>
      <c r="N1" s="18" t="s">
        <v>15</v>
      </c>
      <c r="O1" s="18" t="s">
        <v>11</v>
      </c>
      <c r="P1" s="18" t="s">
        <v>16</v>
      </c>
      <c r="Q1" s="18" t="s">
        <v>8</v>
      </c>
      <c r="R1" s="18" t="s">
        <v>9</v>
      </c>
      <c r="S1" s="18" t="s">
        <v>14</v>
      </c>
    </row>
    <row r="2" spans="1:19" x14ac:dyDescent="0.2">
      <c r="A2" s="2">
        <v>2013</v>
      </c>
      <c r="B2" s="3">
        <v>3</v>
      </c>
      <c r="C2" s="4">
        <v>0</v>
      </c>
      <c r="D2" s="5">
        <v>2490629</v>
      </c>
      <c r="E2" s="5">
        <f>SUM(C2:D2)</f>
        <v>2490629</v>
      </c>
      <c r="F2" s="2">
        <v>215</v>
      </c>
      <c r="G2" s="6">
        <v>12.45</v>
      </c>
      <c r="H2" s="2">
        <v>315</v>
      </c>
      <c r="I2" s="6">
        <v>32.049999999999997</v>
      </c>
      <c r="J2" s="6">
        <v>2.96</v>
      </c>
      <c r="K2" s="6">
        <v>7.79</v>
      </c>
      <c r="L2" s="6">
        <f>SUM(I2:K2)</f>
        <v>42.8</v>
      </c>
      <c r="M2" s="7">
        <v>0</v>
      </c>
      <c r="N2" s="20" t="s">
        <v>17</v>
      </c>
      <c r="O2" s="9">
        <v>0</v>
      </c>
      <c r="P2" s="20" t="s">
        <v>17</v>
      </c>
      <c r="Q2" s="20" t="s">
        <v>17</v>
      </c>
      <c r="R2" s="20" t="s">
        <v>17</v>
      </c>
      <c r="S2" s="20" t="s">
        <v>17</v>
      </c>
    </row>
    <row r="3" spans="1:19" x14ac:dyDescent="0.2">
      <c r="A3" s="2">
        <v>2012</v>
      </c>
      <c r="B3" s="3">
        <v>5</v>
      </c>
      <c r="C3" s="4">
        <v>1600000</v>
      </c>
      <c r="D3" s="5">
        <v>1847000</v>
      </c>
      <c r="E3" s="5">
        <f t="shared" ref="E3:E11" si="0">SUM(C3:D3)</f>
        <v>3447000</v>
      </c>
      <c r="F3" s="2">
        <v>83</v>
      </c>
      <c r="G3" s="6">
        <v>13.46</v>
      </c>
      <c r="H3" s="2">
        <v>368</v>
      </c>
      <c r="I3" s="6">
        <v>18.48</v>
      </c>
      <c r="J3" s="6">
        <v>2.6</v>
      </c>
      <c r="K3" s="6">
        <v>2.48</v>
      </c>
      <c r="L3" s="6">
        <f>SUM(I3:K3)</f>
        <v>23.560000000000002</v>
      </c>
      <c r="M3" s="7">
        <v>0</v>
      </c>
      <c r="N3" s="20" t="s">
        <v>17</v>
      </c>
      <c r="O3" s="9">
        <v>35</v>
      </c>
      <c r="P3" s="8">
        <v>34.03</v>
      </c>
      <c r="Q3" s="8">
        <v>8.4600000000000009</v>
      </c>
      <c r="R3" s="8">
        <v>10.99</v>
      </c>
      <c r="S3" s="8">
        <f>SUM(P3:R3)</f>
        <v>53.480000000000004</v>
      </c>
    </row>
    <row r="4" spans="1:19" x14ac:dyDescent="0.2">
      <c r="A4" s="7">
        <v>2011</v>
      </c>
      <c r="B4" s="3">
        <v>5</v>
      </c>
      <c r="C4" s="4">
        <v>11415703</v>
      </c>
      <c r="D4" s="5">
        <v>2441724</v>
      </c>
      <c r="E4" s="5">
        <f t="shared" si="0"/>
        <v>13857427</v>
      </c>
      <c r="F4" s="2">
        <v>186</v>
      </c>
      <c r="G4" s="6">
        <v>15.66</v>
      </c>
      <c r="H4" s="2">
        <v>303</v>
      </c>
      <c r="I4" s="6">
        <v>27.29</v>
      </c>
      <c r="J4" s="6">
        <v>3.91</v>
      </c>
      <c r="K4" s="6">
        <v>1.55</v>
      </c>
      <c r="L4" s="6">
        <f>SUM(I4:K4)</f>
        <v>32.75</v>
      </c>
      <c r="M4" s="7">
        <v>22</v>
      </c>
      <c r="N4" s="8">
        <v>13</v>
      </c>
      <c r="O4" s="9">
        <v>39</v>
      </c>
      <c r="P4" s="8">
        <v>45.39</v>
      </c>
      <c r="Q4" s="8">
        <v>3.13</v>
      </c>
      <c r="R4" s="8">
        <v>0.42</v>
      </c>
      <c r="S4" s="8">
        <f t="shared" ref="S4:S11" si="1">SUM(P4:R4)</f>
        <v>48.940000000000005</v>
      </c>
    </row>
    <row r="5" spans="1:19" x14ac:dyDescent="0.2">
      <c r="A5" s="7">
        <v>2010</v>
      </c>
      <c r="B5" s="3">
        <v>4</v>
      </c>
      <c r="C5" s="4">
        <v>0</v>
      </c>
      <c r="D5" s="5">
        <v>0</v>
      </c>
      <c r="E5" s="5">
        <f t="shared" si="0"/>
        <v>0</v>
      </c>
      <c r="F5" s="2">
        <v>69</v>
      </c>
      <c r="G5" s="6">
        <v>12.53</v>
      </c>
      <c r="H5" s="2">
        <v>212</v>
      </c>
      <c r="I5" s="6">
        <v>24.52</v>
      </c>
      <c r="J5" s="6">
        <v>3.3</v>
      </c>
      <c r="K5" s="6">
        <v>3.99</v>
      </c>
      <c r="L5" s="6">
        <f t="shared" ref="L5:L11" si="2">SUM(I5:K5)</f>
        <v>31.810000000000002</v>
      </c>
      <c r="M5" s="7">
        <v>20</v>
      </c>
      <c r="N5" s="8">
        <v>12.82</v>
      </c>
      <c r="O5" s="9">
        <v>20</v>
      </c>
      <c r="P5" s="8">
        <v>21.73</v>
      </c>
      <c r="Q5" s="8">
        <v>2.19</v>
      </c>
      <c r="R5" s="8">
        <v>1.51</v>
      </c>
      <c r="S5" s="8">
        <f t="shared" si="1"/>
        <v>25.430000000000003</v>
      </c>
    </row>
    <row r="6" spans="1:19" x14ac:dyDescent="0.2">
      <c r="A6" s="7">
        <v>2009</v>
      </c>
      <c r="B6" s="3">
        <v>10</v>
      </c>
      <c r="C6" s="4">
        <v>286505</v>
      </c>
      <c r="D6" s="5">
        <v>510464</v>
      </c>
      <c r="E6" s="5">
        <f t="shared" si="0"/>
        <v>796969</v>
      </c>
      <c r="F6" s="2">
        <v>154</v>
      </c>
      <c r="G6" s="6">
        <v>13.09</v>
      </c>
      <c r="H6" s="2">
        <v>396</v>
      </c>
      <c r="I6" s="6">
        <v>18.350000000000001</v>
      </c>
      <c r="J6" s="6">
        <v>2.09</v>
      </c>
      <c r="K6" s="6">
        <v>1.22</v>
      </c>
      <c r="L6" s="6">
        <f t="shared" si="2"/>
        <v>21.66</v>
      </c>
      <c r="M6" s="7">
        <v>511</v>
      </c>
      <c r="N6" s="8">
        <v>13.04</v>
      </c>
      <c r="O6" s="9">
        <v>514</v>
      </c>
      <c r="P6" s="8">
        <v>27.75</v>
      </c>
      <c r="Q6" s="8">
        <v>3.44</v>
      </c>
      <c r="R6" s="8">
        <v>1.85</v>
      </c>
      <c r="S6" s="8">
        <f t="shared" si="1"/>
        <v>33.04</v>
      </c>
    </row>
    <row r="7" spans="1:19" x14ac:dyDescent="0.2">
      <c r="A7" s="7">
        <v>2008</v>
      </c>
      <c r="B7" s="3">
        <v>19</v>
      </c>
      <c r="C7" s="4">
        <v>296282</v>
      </c>
      <c r="D7" s="5">
        <v>1606780</v>
      </c>
      <c r="E7" s="5">
        <f t="shared" si="0"/>
        <v>1903062</v>
      </c>
      <c r="F7" s="2">
        <v>280</v>
      </c>
      <c r="G7" s="6">
        <v>12.59</v>
      </c>
      <c r="H7" s="2">
        <v>543</v>
      </c>
      <c r="I7" s="6">
        <v>20.78</v>
      </c>
      <c r="J7" s="6">
        <v>3.05</v>
      </c>
      <c r="K7" s="6">
        <v>2.41</v>
      </c>
      <c r="L7" s="6">
        <f t="shared" si="2"/>
        <v>26.240000000000002</v>
      </c>
      <c r="M7" s="7">
        <v>84</v>
      </c>
      <c r="N7" s="8">
        <v>12.52</v>
      </c>
      <c r="O7" s="9">
        <v>85</v>
      </c>
      <c r="P7" s="8">
        <v>25.34</v>
      </c>
      <c r="Q7" s="8">
        <v>5.18</v>
      </c>
      <c r="R7" s="8">
        <v>2.2200000000000002</v>
      </c>
      <c r="S7" s="8">
        <f t="shared" si="1"/>
        <v>32.74</v>
      </c>
    </row>
    <row r="8" spans="1:19" x14ac:dyDescent="0.2">
      <c r="A8" s="7">
        <v>2007</v>
      </c>
      <c r="B8" s="3">
        <v>19</v>
      </c>
      <c r="C8" s="4">
        <v>1972528</v>
      </c>
      <c r="D8" s="5">
        <v>2455425</v>
      </c>
      <c r="E8" s="5">
        <f t="shared" si="0"/>
        <v>4427953</v>
      </c>
      <c r="F8" s="2">
        <v>133</v>
      </c>
      <c r="G8" s="6">
        <v>13.44</v>
      </c>
      <c r="H8" s="2">
        <v>829</v>
      </c>
      <c r="I8" s="6">
        <v>21.76</v>
      </c>
      <c r="J8" s="6">
        <v>2.96</v>
      </c>
      <c r="K8" s="6">
        <v>2.8</v>
      </c>
      <c r="L8" s="6">
        <f t="shared" si="2"/>
        <v>27.520000000000003</v>
      </c>
      <c r="M8" s="7">
        <v>290</v>
      </c>
      <c r="N8" s="8">
        <v>12.96</v>
      </c>
      <c r="O8" s="9">
        <v>288</v>
      </c>
      <c r="P8" s="8">
        <v>26.15</v>
      </c>
      <c r="Q8" s="8">
        <v>2.08</v>
      </c>
      <c r="R8" s="8">
        <v>3.82</v>
      </c>
      <c r="S8" s="8">
        <f t="shared" si="1"/>
        <v>32.049999999999997</v>
      </c>
    </row>
    <row r="9" spans="1:19" x14ac:dyDescent="0.2">
      <c r="A9" s="7">
        <v>2006</v>
      </c>
      <c r="B9" s="3">
        <v>40</v>
      </c>
      <c r="C9" s="4">
        <v>866577</v>
      </c>
      <c r="D9" s="5">
        <v>7799156</v>
      </c>
      <c r="E9" s="5">
        <f t="shared" si="0"/>
        <v>8665733</v>
      </c>
      <c r="F9" s="2">
        <v>345</v>
      </c>
      <c r="G9" s="6">
        <v>13.16</v>
      </c>
      <c r="H9" s="10">
        <v>1190</v>
      </c>
      <c r="I9" s="6">
        <v>20.86</v>
      </c>
      <c r="J9" s="6">
        <v>2.1</v>
      </c>
      <c r="K9" s="6">
        <v>2.44</v>
      </c>
      <c r="L9" s="6">
        <f t="shared" si="2"/>
        <v>25.400000000000002</v>
      </c>
      <c r="M9" s="7">
        <v>359</v>
      </c>
      <c r="N9" s="8">
        <v>12.26</v>
      </c>
      <c r="O9" s="9">
        <v>466</v>
      </c>
      <c r="P9" s="8">
        <v>23.93</v>
      </c>
      <c r="Q9" s="8">
        <v>2.2400000000000002</v>
      </c>
      <c r="R9" s="8">
        <v>4.95</v>
      </c>
      <c r="S9" s="8">
        <f t="shared" si="1"/>
        <v>31.12</v>
      </c>
    </row>
    <row r="10" spans="1:19" x14ac:dyDescent="0.2">
      <c r="A10" s="7">
        <v>2005</v>
      </c>
      <c r="B10" s="3">
        <v>50</v>
      </c>
      <c r="C10" s="4">
        <v>5961705</v>
      </c>
      <c r="D10" s="5">
        <v>15503280</v>
      </c>
      <c r="E10" s="5">
        <f t="shared" si="0"/>
        <v>21464985</v>
      </c>
      <c r="F10" s="2">
        <v>578</v>
      </c>
      <c r="G10" s="6">
        <v>12.66</v>
      </c>
      <c r="H10" s="10">
        <v>1979</v>
      </c>
      <c r="I10" s="6">
        <v>22.21</v>
      </c>
      <c r="J10" s="6">
        <v>2.99</v>
      </c>
      <c r="K10" s="6">
        <v>2.37</v>
      </c>
      <c r="L10" s="6">
        <f t="shared" si="2"/>
        <v>27.570000000000004</v>
      </c>
      <c r="M10" s="7">
        <v>738</v>
      </c>
      <c r="N10" s="8">
        <v>13.9</v>
      </c>
      <c r="O10" s="9">
        <v>954</v>
      </c>
      <c r="P10" s="8">
        <v>24.06</v>
      </c>
      <c r="Q10" s="8">
        <v>2.88</v>
      </c>
      <c r="R10" s="8">
        <v>2.85</v>
      </c>
      <c r="S10" s="8">
        <f t="shared" si="1"/>
        <v>29.79</v>
      </c>
    </row>
    <row r="11" spans="1:19" x14ac:dyDescent="0.2">
      <c r="A11" s="7">
        <v>2004</v>
      </c>
      <c r="B11" s="3">
        <v>71</v>
      </c>
      <c r="C11" s="4">
        <v>2279448</v>
      </c>
      <c r="D11" s="5">
        <v>18119793</v>
      </c>
      <c r="E11" s="5">
        <f t="shared" si="0"/>
        <v>20399241</v>
      </c>
      <c r="F11" s="11">
        <v>1238</v>
      </c>
      <c r="G11" s="6">
        <v>12.34</v>
      </c>
      <c r="H11" s="11">
        <v>3716</v>
      </c>
      <c r="I11" s="6">
        <v>19.239999999999998</v>
      </c>
      <c r="J11" s="6">
        <v>2.82</v>
      </c>
      <c r="K11" s="6">
        <v>2.44</v>
      </c>
      <c r="L11" s="6">
        <f t="shared" si="2"/>
        <v>24.5</v>
      </c>
      <c r="M11" s="11">
        <v>613</v>
      </c>
      <c r="N11" s="8">
        <v>11.78</v>
      </c>
      <c r="O11" s="10">
        <v>793</v>
      </c>
      <c r="P11" s="8">
        <v>23.68</v>
      </c>
      <c r="Q11" s="8">
        <v>2.52</v>
      </c>
      <c r="R11" s="8">
        <v>2.5</v>
      </c>
      <c r="S11" s="8">
        <f t="shared" si="1"/>
        <v>28.7</v>
      </c>
    </row>
    <row r="12" spans="1:19" x14ac:dyDescent="0.2">
      <c r="A12" s="12" t="s">
        <v>12</v>
      </c>
      <c r="B12" s="13">
        <f>SUM(B2:B11)</f>
        <v>226</v>
      </c>
      <c r="C12" s="14">
        <f>SUM(C2:C11)</f>
        <v>24678748</v>
      </c>
      <c r="D12" s="14">
        <f t="shared" ref="D12:E12" si="3">SUM(D2:D11)</f>
        <v>52774251</v>
      </c>
      <c r="E12" s="14">
        <f t="shared" si="3"/>
        <v>77452999</v>
      </c>
      <c r="F12" s="15">
        <f>SUM(F2:F11)</f>
        <v>3281</v>
      </c>
      <c r="G12" s="16">
        <f>AVERAGE(G2:G11)</f>
        <v>13.138</v>
      </c>
      <c r="H12" s="15">
        <f>SUM(H2:H11)</f>
        <v>9851</v>
      </c>
      <c r="I12" s="16">
        <f t="shared" ref="I12:L12" si="4">AVERAGE(I2:I11)</f>
        <v>22.553999999999998</v>
      </c>
      <c r="J12" s="16">
        <f t="shared" si="4"/>
        <v>2.8780000000000001</v>
      </c>
      <c r="K12" s="16">
        <f t="shared" si="4"/>
        <v>2.9490000000000007</v>
      </c>
      <c r="L12" s="16">
        <f t="shared" si="4"/>
        <v>28.381000000000007</v>
      </c>
      <c r="M12" s="15">
        <f>SUM(M2:M11)</f>
        <v>2637</v>
      </c>
      <c r="N12" s="17">
        <f>AVERAGE(N2:N11)</f>
        <v>12.785000000000002</v>
      </c>
      <c r="O12" s="15">
        <f>SUM(O2:O11)</f>
        <v>3194</v>
      </c>
      <c r="P12" s="17">
        <f>AVERAGE(P2:P11)</f>
        <v>28.006666666666671</v>
      </c>
      <c r="Q12" s="17">
        <f t="shared" ref="Q12:S12" si="5">AVERAGE(Q2:Q11)</f>
        <v>3.5688888888888886</v>
      </c>
      <c r="R12" s="17">
        <f t="shared" si="5"/>
        <v>3.4566666666666666</v>
      </c>
      <c r="S12" s="17">
        <f t="shared" si="5"/>
        <v>35.032222222222224</v>
      </c>
    </row>
  </sheetData>
  <pageMargins left="0.7" right="0.7" top="0.75" bottom="0.75" header="0.5" footer="0.3"/>
  <pageSetup scale="51" fitToHeight="0" orientation="landscape" r:id="rId1"/>
  <headerFooter>
    <oddHeader>&amp;C&amp;"Arial,Bold"&amp;12Summary of Statewide 2004 - 2013 JOBZ Business Assistance Activity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EDA4700-ACFE-4E70-981C-159CCE4E07C0}"/>
</file>

<file path=customXml/itemProps2.xml><?xml version="1.0" encoding="utf-8"?>
<ds:datastoreItem xmlns:ds="http://schemas.openxmlformats.org/officeDocument/2006/customXml" ds:itemID="{61ACD67D-F17F-4982-9172-187A7D2F844F}"/>
</file>

<file path=customXml/itemProps3.xml><?xml version="1.0" encoding="utf-8"?>
<ds:datastoreItem xmlns:ds="http://schemas.openxmlformats.org/officeDocument/2006/customXml" ds:itemID="{5F5A301D-8796-4351-98AE-E6664BF62F0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Appendix L 04-13 Statewide Data</vt:lpstr>
    </vt:vector>
  </TitlesOfParts>
  <Company>DEED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Appendix L 04-13 Statewide Data</dc:title>
  <dc:subject>2016 JOBZ Business Assistance Report</dc:subject>
  <dc:creator>Economic Analysis Unit, Policy </dc:creator>
  <cp:lastModifiedBy>Ed Hodder</cp:lastModifiedBy>
  <cp:lastPrinted>2016-11-23T16:43:57Z</cp:lastPrinted>
  <dcterms:created xsi:type="dcterms:W3CDTF">2012-11-16T20:07:59Z</dcterms:created>
  <dcterms:modified xsi:type="dcterms:W3CDTF">2016-12-09T16:55:07Z</dcterms:modified>
</cp:coreProperties>
</file>