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Groups\CARD\AEO\Compare\Compare Tableau\US Metros\Excel files\Economy\Hyperlink files\"/>
    </mc:Choice>
  </mc:AlternateContent>
  <xr:revisionPtr revIDLastSave="0" documentId="13_ncr:1_{99C9D15E-A20A-49C7-B32E-96F050448000}" xr6:coauthVersionLast="47" xr6:coauthVersionMax="47" xr10:uidLastSave="{00000000-0000-0000-0000-000000000000}"/>
  <bookViews>
    <workbookView xWindow="-120" yWindow="-120" windowWidth="29040" windowHeight="15840" tabRatio="861" xr2:uid="{00000000-000D-0000-FFFF-FFFF00000000}"/>
  </bookViews>
  <sheets>
    <sheet name="Data" sheetId="6" r:id="rId1"/>
    <sheet name="2021 Chained GDP " sheetId="28" state="hidden" r:id="rId2"/>
    <sheet name="2021 Current GDP" sheetId="27" state="hidden" r:id="rId3"/>
  </sheets>
  <definedNames>
    <definedName name="_xlnm._FilterDatabase" localSheetId="0" hidden="1">Data!$A$3:$C$96</definedName>
    <definedName name="_xlnm.Print_Area" localSheetId="0">Data!$A$3:$C$61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8" l="1"/>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7" i="28"/>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7" i="27"/>
  <c r="E9"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8" i="28"/>
  <c r="G7" i="28"/>
  <c r="H7" i="28"/>
  <c r="K6" i="6"/>
  <c r="K7" i="6"/>
  <c r="K8" i="6"/>
  <c r="K9" i="6"/>
  <c r="K10" i="6"/>
  <c r="K11" i="6"/>
  <c r="K12" i="6"/>
  <c r="K13" i="6"/>
  <c r="K14" i="6"/>
  <c r="K15" i="6"/>
  <c r="K16" i="6"/>
  <c r="K17" i="6"/>
  <c r="K18" i="6"/>
  <c r="K19" i="6"/>
  <c r="K20" i="6"/>
  <c r="K21" i="6"/>
  <c r="K22" i="6"/>
  <c r="K23" i="6"/>
  <c r="K24" i="6"/>
  <c r="K25" i="6"/>
  <c r="K26" i="6"/>
  <c r="K27" i="6"/>
  <c r="K32" i="6"/>
  <c r="K28" i="6"/>
  <c r="K29" i="6"/>
  <c r="K30" i="6"/>
  <c r="K31" i="6"/>
  <c r="K33" i="6"/>
  <c r="K34" i="6"/>
  <c r="K5" i="6"/>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8" i="28"/>
  <c r="G6" i="6" l="1"/>
  <c r="G7" i="6"/>
  <c r="G8" i="6"/>
  <c r="G9" i="6"/>
  <c r="G10" i="6"/>
  <c r="G11" i="6"/>
  <c r="G12" i="6"/>
  <c r="G13" i="6"/>
  <c r="G14" i="6"/>
  <c r="G15" i="6"/>
  <c r="G16" i="6"/>
  <c r="G17" i="6"/>
  <c r="G18" i="6"/>
  <c r="G19" i="6"/>
  <c r="G20" i="6"/>
  <c r="G21" i="6"/>
  <c r="G22" i="6"/>
  <c r="G23" i="6"/>
  <c r="G24" i="6"/>
  <c r="G25" i="6"/>
  <c r="G26" i="6"/>
  <c r="G27" i="6"/>
  <c r="G32" i="6"/>
  <c r="G28" i="6"/>
  <c r="G29" i="6"/>
  <c r="G30" i="6"/>
  <c r="G31" i="6"/>
  <c r="G33" i="6"/>
  <c r="G34" i="6"/>
  <c r="G5" i="6"/>
  <c r="C6" i="6" l="1"/>
  <c r="C7" i="6"/>
  <c r="C8" i="6"/>
  <c r="C9" i="6"/>
  <c r="C10" i="6"/>
  <c r="C11" i="6"/>
  <c r="C12" i="6"/>
  <c r="C13" i="6"/>
  <c r="C14" i="6"/>
  <c r="C15" i="6"/>
  <c r="C16" i="6"/>
  <c r="C17" i="6"/>
  <c r="C18" i="6"/>
  <c r="C19" i="6"/>
  <c r="C20" i="6"/>
  <c r="C21" i="6"/>
  <c r="C22" i="6"/>
  <c r="C23" i="6"/>
  <c r="C24" i="6"/>
  <c r="C25" i="6"/>
  <c r="C26" i="6"/>
  <c r="C27" i="6"/>
  <c r="C32" i="6"/>
  <c r="C28" i="6"/>
  <c r="C29" i="6"/>
  <c r="C30" i="6"/>
  <c r="C31" i="6"/>
  <c r="C33" i="6"/>
  <c r="C34" i="6"/>
  <c r="C5" i="6"/>
</calcChain>
</file>

<file path=xl/sharedStrings.xml><?xml version="1.0" encoding="utf-8"?>
<sst xmlns="http://schemas.openxmlformats.org/spreadsheetml/2006/main" count="262" uniqueCount="121">
  <si>
    <t>Baltimore-Columbia-Towson, MD (Metropolitan Statistical Area)</t>
  </si>
  <si>
    <t>Boston-Cambridge-Newton, MA-NH (Metropolitan Statistical Area)</t>
  </si>
  <si>
    <t>Charlotte-Concord-Gastonia, NC-SC (Metropolitan Statistical Area)</t>
  </si>
  <si>
    <t>Chicago-Naperville-Elgin, IL-IN-WI (Metropolitan Statistical Area)</t>
  </si>
  <si>
    <t>Cincinnati, OH-KY-IN (Metropolitan Statistical Area)</t>
  </si>
  <si>
    <t>Dallas-Fort Worth-Arlington, TX (Metropolitan Statistical Area)</t>
  </si>
  <si>
    <t>Detroit-Warren-Dearborn, MI (Metropolitan Statistical Area)</t>
  </si>
  <si>
    <t>Houston-The Woodlands-Sugar Land, TX (Metropolitan Statistical Area)</t>
  </si>
  <si>
    <t>Los Angeles-Long Beach-Anaheim, CA (Metropolitan Statistical Area)</t>
  </si>
  <si>
    <t>Minneapolis-St. Paul-Bloomington, MN-WI (Metropolitan Statistical Area)</t>
  </si>
  <si>
    <t>New York-Newark-Jersey City, NY-NJ-PA (Metropolitan Statistical Area)</t>
  </si>
  <si>
    <t>Orlando-Kissimmee-Sanford, FL (Metropolitan Statistical Area)</t>
  </si>
  <si>
    <t>Philadelphia-Camden-Wilmington, PA-NJ-DE-MD (Metropolitan Statistical Area)</t>
  </si>
  <si>
    <t>Pittsburgh, PA (Metropolitan Statistical Area)</t>
  </si>
  <si>
    <t>Portland-Vancouver-Hillsboro, OR-WA (Metropolitan Statistical Area)</t>
  </si>
  <si>
    <t>Riverside-San Bernardino-Ontario, CA (Metropolitan Statistical Area)</t>
  </si>
  <si>
    <t>St. Louis, MO-IL (Metropolitan Statistical Area)</t>
  </si>
  <si>
    <t>San Antonio-New Braunfels, TX (Metropolitan Statistical Area)</t>
  </si>
  <si>
    <t>Seattle-Tacoma-Bellevue, WA (Metropolitan Statistical Area)</t>
  </si>
  <si>
    <t>Tampa-St. Petersburg-Clearwater, FL (Metropolitan Statistical Area)</t>
  </si>
  <si>
    <t>Metropolitan Statistical Area</t>
  </si>
  <si>
    <t>Las Vegas-Henderson-Paradise, NV (Metropolitan Statistical Area)</t>
  </si>
  <si>
    <t>Amount</t>
  </si>
  <si>
    <t>Rank</t>
  </si>
  <si>
    <t xml:space="preserve">Baltimore-Columbia-Towson, MD </t>
  </si>
  <si>
    <t xml:space="preserve">Boston-Cambridge-Newton, MA-NH </t>
  </si>
  <si>
    <t xml:space="preserve">Charlotte-Concord-Gastonia, NC-SC </t>
  </si>
  <si>
    <t xml:space="preserve">Chicago-Naperville-Elgin, IL-IN-WI </t>
  </si>
  <si>
    <t xml:space="preserve">Dallas-Fort Worth-Arlington, TX </t>
  </si>
  <si>
    <t xml:space="preserve">Denver-Aurora-Lakewood, CO </t>
  </si>
  <si>
    <t xml:space="preserve">Detroit-Warren-Dearborn, MI </t>
  </si>
  <si>
    <t xml:space="preserve">Houston-The Woodlands-Sugar Land, TX </t>
  </si>
  <si>
    <t xml:space="preserve">Los Angeles-Long Beach-Anaheim, CA </t>
  </si>
  <si>
    <t xml:space="preserve">Minneapolis-St. Paul-Bloomington, MN-WI </t>
  </si>
  <si>
    <t xml:space="preserve">New York-Newark-Jersey City, NY-NJ-PA </t>
  </si>
  <si>
    <t xml:space="preserve">Philadelphia-Camden-Wilmington, PA-NJ-DE-MD </t>
  </si>
  <si>
    <t xml:space="preserve">Pittsburgh, PA </t>
  </si>
  <si>
    <t xml:space="preserve">Portland-Vancouver-Hillsboro, OR-WA </t>
  </si>
  <si>
    <t xml:space="preserve">Riverside-San Bernardino-Ontario, CA </t>
  </si>
  <si>
    <t xml:space="preserve">St. Louis, MO-IL </t>
  </si>
  <si>
    <t xml:space="preserve">San Antonio-New Braunfels, TX </t>
  </si>
  <si>
    <t xml:space="preserve">Seattle-Tacoma-Bellevue, WA </t>
  </si>
  <si>
    <t xml:space="preserve">Washington-Arlington-Alexandria, DC-VA-MD-WV </t>
  </si>
  <si>
    <t>*United States</t>
  </si>
  <si>
    <t>US</t>
  </si>
  <si>
    <t>GeoName</t>
  </si>
  <si>
    <t>Billions</t>
  </si>
  <si>
    <t>Atlanta-Sandy Springs-Alpharetta, GA (Metropolitan Statistical Area)</t>
  </si>
  <si>
    <t>Denver-Aurora-Lakewood, CO (Metropolitan Statistical Area) *</t>
  </si>
  <si>
    <t>Miami-Fort Lauderdale-Pompano Beach, FL (Metropolitan Statistical Area)</t>
  </si>
  <si>
    <t>Phoenix-Mesa-Chandler, AZ (Metropolitan Statistical Area)</t>
  </si>
  <si>
    <t>Sacramento-Roseville-Folsom, CA (Metropolitan Statistical Area)</t>
  </si>
  <si>
    <t>San Diego-Chula Vista-Carlsbad, CA (Metropolitan Statistical Area)</t>
  </si>
  <si>
    <t>San Francisco-Oakland-Berkeley, CA (Metropolitan Statistical Area)</t>
  </si>
  <si>
    <t>Washington-Arlington-Alexandria, DC-VA-MD-WV (Metropolitan Statistical Area) *</t>
  </si>
  <si>
    <t>Rank GDP Per Capita</t>
  </si>
  <si>
    <t>CAGDP2 Gross domestic product (GDP) by county and metropolitan area 1/</t>
  </si>
  <si>
    <t>Gross Domestic Product (GDP): All industry total (Thousands of dollars)</t>
  </si>
  <si>
    <t>Bureau of Economic Analysis</t>
  </si>
  <si>
    <t>GeoFips</t>
  </si>
  <si>
    <t>2021</t>
  </si>
  <si>
    <t>12060</t>
  </si>
  <si>
    <t>12420</t>
  </si>
  <si>
    <t>Austin-Round Rock-Georgetown, TX (Metropolitan Statistical Area)</t>
  </si>
  <si>
    <t>14460</t>
  </si>
  <si>
    <t>16740</t>
  </si>
  <si>
    <t>16980</t>
  </si>
  <si>
    <t>17140</t>
  </si>
  <si>
    <t>19100</t>
  </si>
  <si>
    <t>19740</t>
  </si>
  <si>
    <t>19820</t>
  </si>
  <si>
    <t>26420</t>
  </si>
  <si>
    <t>29820</t>
  </si>
  <si>
    <t>31080</t>
  </si>
  <si>
    <t>33100</t>
  </si>
  <si>
    <t>33460</t>
  </si>
  <si>
    <t>35620</t>
  </si>
  <si>
    <t>36740</t>
  </si>
  <si>
    <t>37980</t>
  </si>
  <si>
    <t>38060</t>
  </si>
  <si>
    <t>38300</t>
  </si>
  <si>
    <t>38900</t>
  </si>
  <si>
    <t>40140</t>
  </si>
  <si>
    <t>40900</t>
  </si>
  <si>
    <t>41180</t>
  </si>
  <si>
    <t>41700</t>
  </si>
  <si>
    <t>41740</t>
  </si>
  <si>
    <t>41860</t>
  </si>
  <si>
    <t>42660</t>
  </si>
  <si>
    <t>45300</t>
  </si>
  <si>
    <t>47900</t>
  </si>
  <si>
    <t>Legend / Footnotes:</t>
  </si>
  <si>
    <t>1/ Gross Domestic Product (GDP) is in thousands of current dollars (not adjusted for inflation). Industry detail is based on the 2012 North American Industry Classification System (NAICS).</t>
  </si>
  <si>
    <t>* Broomfield County, CO, was created from parts of Adams, Boulder, Jefferson, and Weld counties effective November 15, 2001. Estimates for Broomfield county begin with 2002.</t>
  </si>
  <si>
    <t>* Virginia combination areas consist of one or two independent cities with 1980 populations of less than 100,000 combined with an adjacent county. The county name appears first, followed by the city name(s). Separate estimates for the jurisdictions making up the combination area are not available. Bedford County, VA includes the independent city of Bedford for all years.</t>
  </si>
  <si>
    <t>Metropolitan Areas are defined (geographically delineated) by the Office of Management and Budget (OMB) bulletin no. 20-01 issued March 6, 2020.</t>
  </si>
  <si>
    <t>Last updated: December 8, 2022 -- new statistics for 2021, revised statistics for 2017-2020.</t>
  </si>
  <si>
    <t>12580</t>
  </si>
  <si>
    <t>Atlanta-Sandy Springs-Alpharetta, GA</t>
  </si>
  <si>
    <t xml:space="preserve">Austin-Round Rock-Georgetown, TX </t>
  </si>
  <si>
    <t>Cincinnati, OH-KY-IN</t>
  </si>
  <si>
    <t xml:space="preserve">Las Vegas-Henderson-Paradise, NV </t>
  </si>
  <si>
    <t>Miami-Fort Lauderdale-Pompano Beach, FL</t>
  </si>
  <si>
    <t>Orlando-Kissimmee-Sanford, FL</t>
  </si>
  <si>
    <t>Phoenix-Mesa-Chandler, AZ</t>
  </si>
  <si>
    <t xml:space="preserve">Sacramento-Roseville-Folsom, CA </t>
  </si>
  <si>
    <t xml:space="preserve">San Diego-Chula Vista-Carlsbad, CA </t>
  </si>
  <si>
    <t xml:space="preserve">San Francisco-Oakland-Berkeley, CA </t>
  </si>
  <si>
    <t>Tampa-St. Petersburg-Clearwater, FL</t>
  </si>
  <si>
    <t>CAGDP9 Real GDP by county and metropolitan area 1/</t>
  </si>
  <si>
    <t>Real GDP: All industry total (Thousands of chained 2012 dollars)</t>
  </si>
  <si>
    <t>1/ Real GDP is in thousands of chained 2012 dollars. Industry detail is based on the 2012 North American Industry Classification System (NAICS).</t>
  </si>
  <si>
    <t>* For the All industry total and Government and government enterprises, the difference between the United States and Metropolitan and Nonmetropolitan portions reflects overseas activity, economic activity taking place outside the borders of the United States by the military and associated federal civilian support staff.</t>
  </si>
  <si>
    <t>Population 2021</t>
  </si>
  <si>
    <t>Population Billions</t>
  </si>
  <si>
    <t>GDP per Capita</t>
  </si>
  <si>
    <t>Rank Real GDO</t>
  </si>
  <si>
    <t>Per capita real GDP (chained 2017 dollars)</t>
  </si>
  <si>
    <t>Real GDP (Billions, chained 2017 dollars)</t>
  </si>
  <si>
    <t>GDP for the 30 Largest Metropolitan Areas</t>
  </si>
  <si>
    <t>Current GDP (Bllions)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</si>
</sst>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quot;$&quot;* #,##0_);_(&quot;$&quot;* \(#,##0\);_(&quot;$&quot;* &quot;-&quot;??_);_(@_)"/>
    <numFmt numFmtId="167" formatCode="0.0"/>
    <numFmt numFmtId="168" formatCode="_(* #,##0.0000000_);_(* \(#,##0.0000000\);_(* &quot;-&quot;??_);_(@_)"/>
  </numFmts>
  <fonts count="22" x14ac:knownFonts="1">
    <font>
      <sz val="10"/>
      <name val="Arial"/>
    </font>
    <font>
      <b/>
      <sz val="10"/>
      <name val="Arial"/>
      <family val="2"/>
    </font>
    <font>
      <sz val="10"/>
      <name val="Arial"/>
      <family val="2"/>
    </font>
    <font>
      <sz val="10"/>
      <name val="Arial"/>
      <family val="2"/>
    </font>
    <font>
      <sz val="10"/>
      <name val="Arial"/>
    </font>
    <font>
      <sz val="11"/>
      <color indexed="8"/>
      <name val="Calibri"/>
      <family val="2"/>
      <scheme val="minor"/>
    </font>
    <font>
      <b/>
      <sz val="11"/>
      <color indexed="9"/>
      <name val="Calibri"/>
    </font>
    <font>
      <b/>
      <sz val="14"/>
      <name val="Calibri"/>
    </font>
    <font>
      <sz val="13"/>
      <name val="Calibri"/>
    </font>
    <font>
      <i/>
      <sz val="11"/>
      <name val="Calibri"/>
    </font>
    <font>
      <b/>
      <i/>
      <sz val="15"/>
      <name val="Calibri"/>
    </font>
    <font>
      <b/>
      <sz val="11"/>
      <color indexed="8"/>
      <name val="Calibri"/>
      <family val="2"/>
      <scheme val="minor"/>
    </font>
    <font>
      <b/>
      <sz val="11"/>
      <color indexed="9"/>
      <name val="Calibri"/>
      <family val="2"/>
    </font>
    <font>
      <b/>
      <sz val="14"/>
      <name val="Calibri"/>
      <family val="2"/>
    </font>
    <font>
      <sz val="13"/>
      <name val="Calibri"/>
      <family val="2"/>
    </font>
    <font>
      <i/>
      <sz val="11"/>
      <name val="Calibri"/>
      <family val="2"/>
    </font>
    <font>
      <b/>
      <i/>
      <sz val="15"/>
      <name val="Calibri"/>
      <family val="2"/>
    </font>
    <font>
      <b/>
      <sz val="11"/>
      <color rgb="FF4F4F4F"/>
      <name val="Segoe UI"/>
      <family val="2"/>
    </font>
    <font>
      <sz val="10"/>
      <color theme="1"/>
      <name val="Calibri"/>
      <family val="2"/>
      <scheme val="minor"/>
    </font>
    <font>
      <sz val="18"/>
      <color theme="3"/>
      <name val="Calibri Light"/>
      <family val="2"/>
      <scheme val="major"/>
    </font>
    <font>
      <b/>
      <sz val="15"/>
      <color theme="3"/>
      <name val="Calibri"/>
      <family val="2"/>
      <scheme val="minor"/>
    </font>
    <font>
      <b/>
      <sz val="18"/>
      <color theme="3"/>
      <name val="Calibri Light"/>
      <family val="2"/>
      <scheme val="major"/>
    </font>
  </fonts>
  <fills count="4">
    <fill>
      <patternFill patternType="none"/>
    </fill>
    <fill>
      <patternFill patternType="gray125"/>
    </fill>
    <fill>
      <patternFill patternType="solid">
        <fgColor rgb="FFFFFF00"/>
        <bgColor indexed="64"/>
      </patternFill>
    </fill>
    <fill>
      <patternFill patternType="darkGray">
        <bgColor indexed="12"/>
      </patternFill>
    </fill>
  </fills>
  <borders count="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s>
  <cellStyleXfs count="8">
    <xf numFmtId="0" fontId="0" fillId="0" borderId="0"/>
    <xf numFmtId="0" fontId="2" fillId="0" borderId="0"/>
    <xf numFmtId="43" fontId="3"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19" fillId="0" borderId="0" applyNumberFormat="0" applyFill="0" applyBorder="0" applyAlignment="0" applyProtection="0"/>
    <xf numFmtId="0" fontId="20" fillId="0" borderId="4" applyNumberFormat="0" applyFill="0" applyAlignment="0" applyProtection="0"/>
  </cellStyleXfs>
  <cellXfs count="58">
    <xf numFmtId="0" fontId="0" fillId="0" borderId="0" xfId="0"/>
    <xf numFmtId="0" fontId="2" fillId="0" borderId="0" xfId="0" applyFont="1" applyFill="1"/>
    <xf numFmtId="0" fontId="1" fillId="0" borderId="0" xfId="0" applyFont="1" applyFill="1"/>
    <xf numFmtId="0" fontId="2" fillId="0" borderId="0" xfId="1" applyFont="1" applyFill="1" applyAlignment="1"/>
    <xf numFmtId="0" fontId="0" fillId="0" borderId="0" xfId="0"/>
    <xf numFmtId="0" fontId="0" fillId="2" borderId="0" xfId="0" applyFill="1"/>
    <xf numFmtId="166" fontId="0" fillId="0" borderId="0" xfId="0" applyNumberFormat="1" applyFill="1" applyAlignment="1"/>
    <xf numFmtId="165" fontId="2" fillId="0" borderId="0" xfId="3" applyNumberFormat="1" applyFont="1" applyFill="1"/>
    <xf numFmtId="165" fontId="0" fillId="0" borderId="0" xfId="3" applyNumberFormat="1" applyFont="1" applyFill="1"/>
    <xf numFmtId="166" fontId="2" fillId="0" borderId="0" xfId="3" applyNumberFormat="1" applyFont="1" applyFill="1"/>
    <xf numFmtId="166" fontId="2" fillId="0" borderId="0" xfId="3" applyNumberFormat="1" applyFont="1" applyFill="1" applyAlignment="1"/>
    <xf numFmtId="0" fontId="5" fillId="0" borderId="0" xfId="4" applyFill="1"/>
    <xf numFmtId="0" fontId="5" fillId="0" borderId="0" xfId="4"/>
    <xf numFmtId="0" fontId="6" fillId="3" borderId="1" xfId="4" applyFont="1" applyFill="1" applyBorder="1" applyAlignment="1">
      <alignment horizontal="center" vertical="center"/>
    </xf>
    <xf numFmtId="0" fontId="6" fillId="3" borderId="2" xfId="4" applyFont="1" applyFill="1" applyBorder="1" applyAlignment="1">
      <alignment horizontal="center" vertical="center"/>
    </xf>
    <xf numFmtId="167" fontId="0" fillId="0" borderId="0" xfId="0" applyNumberFormat="1"/>
    <xf numFmtId="0" fontId="5" fillId="2" borderId="0" xfId="4" applyFill="1"/>
    <xf numFmtId="0" fontId="11" fillId="2" borderId="0" xfId="4" applyFont="1" applyFill="1"/>
    <xf numFmtId="0" fontId="5" fillId="0" borderId="0" xfId="4"/>
    <xf numFmtId="0" fontId="12" fillId="3" borderId="1" xfId="4" applyFont="1" applyFill="1" applyBorder="1" applyAlignment="1">
      <alignment horizontal="center" vertical="center"/>
    </xf>
    <xf numFmtId="0" fontId="12" fillId="3" borderId="2" xfId="4" applyFont="1" applyFill="1" applyBorder="1" applyAlignment="1">
      <alignment horizontal="center" vertical="center"/>
    </xf>
    <xf numFmtId="0" fontId="2" fillId="2" borderId="0" xfId="0" applyFont="1" applyFill="1"/>
    <xf numFmtId="0" fontId="2" fillId="2" borderId="0" xfId="1" applyFont="1" applyFill="1" applyAlignment="1"/>
    <xf numFmtId="167" fontId="0" fillId="2" borderId="0" xfId="0" applyNumberFormat="1" applyFill="1"/>
    <xf numFmtId="167" fontId="1" fillId="2" borderId="0" xfId="0" applyNumberFormat="1" applyFont="1" applyFill="1"/>
    <xf numFmtId="164" fontId="0" fillId="0" borderId="3" xfId="2" applyNumberFormat="1" applyFont="1" applyBorder="1"/>
    <xf numFmtId="164" fontId="1" fillId="2" borderId="3" xfId="2" applyNumberFormat="1" applyFont="1" applyFill="1" applyBorder="1"/>
    <xf numFmtId="164" fontId="0" fillId="0" borderId="0" xfId="0" applyNumberFormat="1"/>
    <xf numFmtId="168" fontId="0" fillId="0" borderId="0" xfId="0" applyNumberFormat="1"/>
    <xf numFmtId="166" fontId="2" fillId="2" borderId="0" xfId="3" applyNumberFormat="1" applyFont="1" applyFill="1"/>
    <xf numFmtId="165" fontId="0" fillId="0" borderId="0" xfId="0" applyNumberFormat="1" applyFill="1" applyAlignment="1"/>
    <xf numFmtId="165" fontId="2" fillId="0" borderId="0" xfId="0" applyNumberFormat="1" applyFont="1" applyFill="1" applyAlignment="1"/>
    <xf numFmtId="165" fontId="2" fillId="2" borderId="0" xfId="0" applyNumberFormat="1" applyFont="1" applyFill="1" applyAlignment="1"/>
    <xf numFmtId="164" fontId="0" fillId="0" borderId="0" xfId="2" applyNumberFormat="1" applyFont="1" applyBorder="1"/>
    <xf numFmtId="3" fontId="2" fillId="0" borderId="0" xfId="0" applyNumberFormat="1" applyFont="1"/>
    <xf numFmtId="3" fontId="18" fillId="0" borderId="3" xfId="0" applyNumberFormat="1" applyFont="1" applyBorder="1" applyAlignment="1" applyProtection="1">
      <alignment horizontal="right"/>
      <protection locked="0"/>
    </xf>
    <xf numFmtId="4" fontId="17" fillId="0" borderId="0" xfId="0" applyNumberFormat="1" applyFont="1" applyFill="1"/>
    <xf numFmtId="0" fontId="5" fillId="2" borderId="0" xfId="4" applyFont="1" applyFill="1"/>
    <xf numFmtId="165" fontId="2" fillId="2" borderId="0" xfId="3" applyNumberFormat="1" applyFont="1" applyFill="1"/>
    <xf numFmtId="1" fontId="0" fillId="0" borderId="0" xfId="0" applyNumberFormat="1"/>
    <xf numFmtId="1" fontId="0" fillId="2" borderId="0" xfId="0" applyNumberFormat="1" applyFill="1"/>
    <xf numFmtId="168" fontId="0" fillId="2" borderId="0" xfId="0" applyNumberFormat="1" applyFill="1"/>
    <xf numFmtId="164" fontId="0" fillId="2" borderId="0" xfId="0" applyNumberFormat="1" applyFill="1"/>
    <xf numFmtId="9" fontId="2" fillId="0" borderId="0" xfId="5" applyFont="1" applyFill="1"/>
    <xf numFmtId="0" fontId="5" fillId="0" borderId="5" xfId="4" applyNumberFormat="1" applyFont="1" applyBorder="1" applyAlignment="1"/>
    <xf numFmtId="0" fontId="21" fillId="0" borderId="0" xfId="6" applyFont="1" applyFill="1" applyAlignment="1">
      <alignment horizontal="center"/>
    </xf>
    <xf numFmtId="0" fontId="20" fillId="0" borderId="0" xfId="7" applyFill="1" applyBorder="1" applyAlignment="1">
      <alignment horizontal="center"/>
    </xf>
    <xf numFmtId="0" fontId="20" fillId="0" borderId="4" xfId="7" applyFill="1" applyAlignment="1">
      <alignment horizontal="center"/>
    </xf>
    <xf numFmtId="0" fontId="21" fillId="0" borderId="0" xfId="6" applyFont="1" applyFill="1" applyAlignment="1">
      <alignment horizontal="center"/>
    </xf>
    <xf numFmtId="0" fontId="13" fillId="0" borderId="0" xfId="4" applyFont="1"/>
    <xf numFmtId="0" fontId="5" fillId="0" borderId="0" xfId="4"/>
    <xf numFmtId="0" fontId="14" fillId="0" borderId="0" xfId="4" applyFont="1"/>
    <xf numFmtId="0" fontId="16" fillId="0" borderId="0" xfId="4" applyFont="1" applyAlignment="1">
      <alignment wrapText="1"/>
    </xf>
    <xf numFmtId="0" fontId="15" fillId="0" borderId="0" xfId="4" applyFont="1" applyAlignment="1">
      <alignment wrapText="1"/>
    </xf>
    <xf numFmtId="0" fontId="7" fillId="0" borderId="0" xfId="4" applyFont="1"/>
    <xf numFmtId="0" fontId="8" fillId="0" borderId="0" xfId="4" applyFont="1"/>
    <xf numFmtId="0" fontId="10" fillId="0" borderId="0" xfId="4" applyFont="1" applyAlignment="1">
      <alignment wrapText="1"/>
    </xf>
    <xf numFmtId="0" fontId="9" fillId="0" borderId="0" xfId="4" applyFont="1" applyAlignment="1">
      <alignment wrapText="1"/>
    </xf>
  </cellXfs>
  <cellStyles count="8">
    <cellStyle name="Comma" xfId="2" builtinId="3"/>
    <cellStyle name="Currency" xfId="3" builtinId="4"/>
    <cellStyle name="Heading 1" xfId="7" builtinId="16"/>
    <cellStyle name="Normal" xfId="0" builtinId="0"/>
    <cellStyle name="Normal 2" xfId="1" xr:uid="{00000000-0005-0000-0000-000004000000}"/>
    <cellStyle name="Normal 3" xfId="4" xr:uid="{D0B704A7-0F6A-48D9-99B2-3CE020953D4E}"/>
    <cellStyle name="Percent" xfId="5" builtinId="5"/>
    <cellStyle name="Title" xfId="6" builtinId="15"/>
  </cellStyles>
  <dxfs count="12">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numFmt numFmtId="165" formatCode="_(&quot;$&quot;* #,##0.0_);_(&quot;$&quot;* \(#,##0.0\);_(&quot;$&quot;* &quot;-&quot;??_);_(@_)"/>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_(&quot;$&quot;* #,##0_);_(&quot;$&quot;* \(#,##0\);_(&quot;$&quot;* &quot;-&quot;??_);_(@_)"/>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5" formatCode="_(&quot;$&quot;* #,##0.0_);_(&quot;$&quot;* \(#,##0.0\);_(&quot;$&quot;* &quot;-&quot;??_);_(@_)"/>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7D672F-BC41-431F-B567-D6AA339F7E58}" name="Table1" displayName="Table1" ref="A3:C34" totalsRowShown="0" headerRowDxfId="11">
  <autoFilter ref="A3:C34" xr:uid="{C17D672F-BC41-431F-B567-D6AA339F7E58}"/>
  <tableColumns count="3">
    <tableColumn id="1" xr3:uid="{8EFF2D6F-0015-4A24-8ADA-5E979F95D58A}" name="Metropolitan Statistical Area" dataDxfId="10" dataCellStyle="Normal 3"/>
    <tableColumn id="4" xr3:uid="{A3B18E0E-899A-46A1-B95F-DF79EF06E95F}" name="Amount" dataDxfId="9" dataCellStyle="Currency"/>
    <tableColumn id="5" xr3:uid="{24DEDCCC-C7A0-4EB5-85F0-092B40961571}" name="Rank" dataDxfId="8">
      <calculatedColumnFormula>RANK(B4,$B$5:$B$34)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9FC46A-1048-43AA-A22A-7742015613B1}" name="Table2" displayName="Table2" ref="I3:K34" totalsRowShown="0" headerRowDxfId="7">
  <autoFilter ref="I3:K34" xr:uid="{5D9FC46A-1048-43AA-A22A-7742015613B1}"/>
  <tableColumns count="3">
    <tableColumn id="1" xr3:uid="{C4C156CA-7DED-42E9-AD59-12A6C37D7000}" name="Metropolitan Statistical Area" dataDxfId="6" dataCellStyle="Normal 3"/>
    <tableColumn id="4" xr3:uid="{48CB2791-A817-41C0-8C6E-3E574F6633B3}" name="Amount" dataDxfId="5" dataCellStyle="Currency"/>
    <tableColumn id="5" xr3:uid="{4A32358C-1827-4027-9C01-984F2827C749}" name="Rank" dataDxfId="4">
      <calculatedColumnFormula>RANK(J4,J$5:J$34)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69F9D0-669C-42F9-8CCB-4C053B9932DD}" name="Table3" displayName="Table3" ref="E3:G34" totalsRowShown="0" headerRowDxfId="3">
  <autoFilter ref="E3:G34" xr:uid="{9669F9D0-669C-42F9-8CCB-4C053B9932DD}"/>
  <tableColumns count="3">
    <tableColumn id="1" xr3:uid="{7A7687A8-3E4D-4232-9582-7F7541D5C435}" name="Metropolitan Statistical Area" dataDxfId="2" dataCellStyle="Normal 3"/>
    <tableColumn id="4" xr3:uid="{5D55C23F-C7F5-4A43-8836-817487904E64}" name="Amount" dataDxfId="1"/>
    <tableColumn id="5" xr3:uid="{4B28D895-8A33-4DA4-AB80-CFF10773F4DF}" name="Rank" dataDxfId="0" dataCellStyle="Normal 2">
      <calculatedColumnFormula>RANK(F4,F$5:F$34)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tabSelected="1" zoomScaleNormal="100" workbookViewId="0">
      <selection activeCell="K12" sqref="K12"/>
    </sheetView>
  </sheetViews>
  <sheetFormatPr defaultColWidth="9.140625" defaultRowHeight="12.75" x14ac:dyDescent="0.2"/>
  <cols>
    <col min="1" max="1" width="42.140625" style="1" customWidth="1"/>
    <col min="2" max="2" width="15.28515625" style="1" customWidth="1"/>
    <col min="3" max="3" width="9.140625" style="1" customWidth="1"/>
    <col min="4" max="4" width="8.5703125" style="1" customWidth="1"/>
    <col min="5" max="5" width="38.7109375" style="1" customWidth="1"/>
    <col min="6" max="8" width="12" style="1" customWidth="1"/>
    <col min="9" max="9" width="37.28515625" style="1" customWidth="1"/>
    <col min="10" max="10" width="10.140625" style="1" customWidth="1"/>
    <col min="11" max="12" width="9.140625" style="1"/>
    <col min="13" max="13" width="28.85546875" style="1" customWidth="1"/>
    <col min="14" max="14" width="16.85546875" style="1" customWidth="1"/>
    <col min="15" max="15" width="10.140625" style="1" customWidth="1"/>
    <col min="16" max="16384" width="9.140625" style="1"/>
  </cols>
  <sheetData>
    <row r="1" spans="1:16" ht="23.25" x14ac:dyDescent="0.35">
      <c r="A1" s="48" t="s">
        <v>119</v>
      </c>
      <c r="B1" s="48"/>
      <c r="C1" s="48"/>
      <c r="D1" s="48"/>
      <c r="E1" s="48"/>
      <c r="F1" s="48"/>
      <c r="G1" s="48"/>
      <c r="H1" s="48"/>
      <c r="I1" s="48"/>
      <c r="J1" s="48"/>
      <c r="K1" s="48"/>
      <c r="L1" s="45"/>
      <c r="M1" s="45"/>
      <c r="N1" s="45"/>
      <c r="O1" s="45"/>
      <c r="P1" s="45"/>
    </row>
    <row r="2" spans="1:16" ht="20.25" thickBot="1" x14ac:dyDescent="0.35">
      <c r="A2" s="46" t="s">
        <v>120</v>
      </c>
      <c r="B2" s="46"/>
      <c r="C2" s="46"/>
      <c r="E2" s="46" t="s">
        <v>118</v>
      </c>
      <c r="F2" s="46"/>
      <c r="G2" s="46"/>
      <c r="I2" s="47" t="s">
        <v>117</v>
      </c>
      <c r="J2" s="47"/>
      <c r="K2" s="47"/>
    </row>
    <row r="3" spans="1:16" ht="13.5" thickTop="1" x14ac:dyDescent="0.2">
      <c r="A3" s="2" t="s">
        <v>20</v>
      </c>
      <c r="B3" s="2" t="s">
        <v>22</v>
      </c>
      <c r="C3" s="2" t="s">
        <v>23</v>
      </c>
      <c r="E3" s="2" t="s">
        <v>20</v>
      </c>
      <c r="F3" s="2" t="s">
        <v>22</v>
      </c>
      <c r="G3" s="2" t="s">
        <v>23</v>
      </c>
      <c r="I3" s="2" t="s">
        <v>20</v>
      </c>
      <c r="J3" s="2" t="s">
        <v>22</v>
      </c>
      <c r="K3" s="2" t="s">
        <v>23</v>
      </c>
    </row>
    <row r="4" spans="1:16" x14ac:dyDescent="0.2">
      <c r="A4" s="1" t="s">
        <v>43</v>
      </c>
      <c r="B4" s="7">
        <v>25744.108</v>
      </c>
      <c r="E4" s="1" t="s">
        <v>43</v>
      </c>
      <c r="F4" s="9">
        <v>21822.037</v>
      </c>
      <c r="I4" s="1" t="s">
        <v>43</v>
      </c>
      <c r="J4" s="9">
        <v>65475.102630369125</v>
      </c>
    </row>
    <row r="5" spans="1:16" ht="15" x14ac:dyDescent="0.25">
      <c r="A5" s="11" t="s">
        <v>98</v>
      </c>
      <c r="B5" s="8">
        <v>525.88841200000002</v>
      </c>
      <c r="C5" s="1">
        <f t="shared" ref="C5:C34" si="0">RANK(B5,$B$5:$B$34)</f>
        <v>9</v>
      </c>
      <c r="E5" s="44" t="s">
        <v>98</v>
      </c>
      <c r="F5" s="30">
        <v>455.33321699999999</v>
      </c>
      <c r="G5" s="3">
        <f t="shared" ref="G5:G34" si="1">RANK(F5,F$5:F$34)</f>
        <v>10</v>
      </c>
      <c r="I5" s="11" t="s">
        <v>98</v>
      </c>
      <c r="J5" s="9">
        <v>73179.91962849877</v>
      </c>
      <c r="K5" s="1">
        <f t="shared" ref="K5:K34" si="2">RANK(J5,J$5:J$34)</f>
        <v>14</v>
      </c>
    </row>
    <row r="6" spans="1:16" ht="15" x14ac:dyDescent="0.25">
      <c r="A6" s="11" t="s">
        <v>99</v>
      </c>
      <c r="B6" s="8">
        <v>222.05443599999998</v>
      </c>
      <c r="C6" s="1">
        <f t="shared" si="0"/>
        <v>21</v>
      </c>
      <c r="E6" s="11" t="s">
        <v>99</v>
      </c>
      <c r="F6" s="30">
        <v>193.632474</v>
      </c>
      <c r="G6" s="3">
        <f t="shared" si="1"/>
        <v>21</v>
      </c>
      <c r="I6" s="11" t="s">
        <v>99</v>
      </c>
      <c r="J6" s="9">
        <v>79976.570299221639</v>
      </c>
      <c r="K6" s="1">
        <f t="shared" si="2"/>
        <v>8</v>
      </c>
    </row>
    <row r="7" spans="1:16" ht="15" x14ac:dyDescent="0.25">
      <c r="A7" s="11" t="s">
        <v>24</v>
      </c>
      <c r="B7" s="8">
        <v>241.399485</v>
      </c>
      <c r="C7" s="1">
        <f t="shared" si="0"/>
        <v>18</v>
      </c>
      <c r="E7" s="11" t="s">
        <v>24</v>
      </c>
      <c r="F7" s="30">
        <v>208.025373</v>
      </c>
      <c r="G7" s="3">
        <f t="shared" si="1"/>
        <v>18</v>
      </c>
      <c r="I7" s="11" t="s">
        <v>24</v>
      </c>
      <c r="J7" s="9">
        <v>73360.167537007088</v>
      </c>
      <c r="K7" s="1">
        <f t="shared" si="2"/>
        <v>13</v>
      </c>
    </row>
    <row r="8" spans="1:16" ht="15" x14ac:dyDescent="0.25">
      <c r="A8" s="11" t="s">
        <v>25</v>
      </c>
      <c r="B8" s="8">
        <v>571.66667099999995</v>
      </c>
      <c r="C8" s="1">
        <f t="shared" si="0"/>
        <v>8</v>
      </c>
      <c r="E8" s="11" t="s">
        <v>25</v>
      </c>
      <c r="F8" s="30">
        <v>504.10461400000003</v>
      </c>
      <c r="G8" s="3">
        <f t="shared" si="1"/>
        <v>8</v>
      </c>
      <c r="I8" s="11" t="s">
        <v>25</v>
      </c>
      <c r="J8" s="9">
        <v>102866.94636316333</v>
      </c>
      <c r="K8" s="1">
        <f t="shared" si="2"/>
        <v>3</v>
      </c>
    </row>
    <row r="9" spans="1:16" ht="15" x14ac:dyDescent="0.25">
      <c r="A9" s="11" t="s">
        <v>26</v>
      </c>
      <c r="B9" s="8">
        <v>228.912666</v>
      </c>
      <c r="C9" s="1">
        <f t="shared" si="0"/>
        <v>20</v>
      </c>
      <c r="E9" s="11" t="s">
        <v>26</v>
      </c>
      <c r="F9" s="30">
        <v>194.26199099999999</v>
      </c>
      <c r="G9" s="3">
        <f t="shared" si="1"/>
        <v>20</v>
      </c>
      <c r="I9" s="11" t="s">
        <v>26</v>
      </c>
      <c r="J9" s="9">
        <v>70485.169638350853</v>
      </c>
      <c r="K9" s="1">
        <f t="shared" si="2"/>
        <v>17</v>
      </c>
    </row>
    <row r="10" spans="1:16" ht="15" x14ac:dyDescent="0.25">
      <c r="A10" s="11" t="s">
        <v>27</v>
      </c>
      <c r="B10" s="8">
        <v>832.89974600000005</v>
      </c>
      <c r="C10" s="1">
        <f t="shared" si="0"/>
        <v>3</v>
      </c>
      <c r="E10" s="11" t="s">
        <v>27</v>
      </c>
      <c r="F10" s="30">
        <v>705.65896299999997</v>
      </c>
      <c r="G10" s="3">
        <f t="shared" si="1"/>
        <v>3</v>
      </c>
      <c r="I10" s="11" t="s">
        <v>27</v>
      </c>
      <c r="J10" s="9">
        <v>74736.51521607225</v>
      </c>
      <c r="K10" s="1">
        <f t="shared" si="2"/>
        <v>11</v>
      </c>
    </row>
    <row r="11" spans="1:16" ht="15" x14ac:dyDescent="0.25">
      <c r="A11" s="11" t="s">
        <v>100</v>
      </c>
      <c r="B11" s="8">
        <v>186.14109099999999</v>
      </c>
      <c r="C11" s="1">
        <f t="shared" si="0"/>
        <v>26</v>
      </c>
      <c r="E11" s="11" t="s">
        <v>100</v>
      </c>
      <c r="F11" s="30">
        <v>157.02375799999999</v>
      </c>
      <c r="G11" s="3">
        <f t="shared" si="1"/>
        <v>26</v>
      </c>
      <c r="I11" s="11" t="s">
        <v>100</v>
      </c>
      <c r="J11" s="9">
        <v>69324.601521113655</v>
      </c>
      <c r="K11" s="1">
        <f t="shared" si="2"/>
        <v>19</v>
      </c>
    </row>
    <row r="12" spans="1:16" ht="15" x14ac:dyDescent="0.25">
      <c r="A12" s="11" t="s">
        <v>28</v>
      </c>
      <c r="B12" s="8">
        <v>688.92826599999989</v>
      </c>
      <c r="C12" s="1">
        <f t="shared" si="0"/>
        <v>5</v>
      </c>
      <c r="E12" s="11" t="s">
        <v>28</v>
      </c>
      <c r="F12" s="30">
        <v>592.452179</v>
      </c>
      <c r="G12" s="3">
        <f t="shared" si="1"/>
        <v>5</v>
      </c>
      <c r="I12" s="11" t="s">
        <v>28</v>
      </c>
      <c r="J12" s="9">
        <v>74581.529730849099</v>
      </c>
      <c r="K12" s="1">
        <f t="shared" si="2"/>
        <v>12</v>
      </c>
    </row>
    <row r="13" spans="1:16" ht="15" x14ac:dyDescent="0.25">
      <c r="A13" s="11" t="s">
        <v>29</v>
      </c>
      <c r="B13" s="8">
        <v>288.80047100000002</v>
      </c>
      <c r="C13" s="1">
        <f t="shared" si="0"/>
        <v>17</v>
      </c>
      <c r="E13" s="11" t="s">
        <v>29</v>
      </c>
      <c r="F13" s="30">
        <v>249.65329399999999</v>
      </c>
      <c r="G13" s="3">
        <f t="shared" si="1"/>
        <v>17</v>
      </c>
      <c r="I13" s="11" t="s">
        <v>29</v>
      </c>
      <c r="J13" s="9">
        <v>83611.547183384682</v>
      </c>
      <c r="K13" s="1">
        <f t="shared" si="2"/>
        <v>6</v>
      </c>
    </row>
    <row r="14" spans="1:16" ht="15" x14ac:dyDescent="0.25">
      <c r="A14" s="11" t="s">
        <v>30</v>
      </c>
      <c r="B14" s="8">
        <v>305.41160100000002</v>
      </c>
      <c r="C14" s="1">
        <f t="shared" si="0"/>
        <v>15</v>
      </c>
      <c r="E14" s="11" t="s">
        <v>30</v>
      </c>
      <c r="F14" s="30">
        <v>269.53172599999999</v>
      </c>
      <c r="G14" s="3">
        <f t="shared" si="1"/>
        <v>15</v>
      </c>
      <c r="I14" s="11" t="s">
        <v>30</v>
      </c>
      <c r="J14" s="9">
        <v>62021.755453187601</v>
      </c>
      <c r="K14" s="1">
        <f t="shared" si="2"/>
        <v>23</v>
      </c>
    </row>
    <row r="15" spans="1:16" ht="15" x14ac:dyDescent="0.25">
      <c r="A15" s="11" t="s">
        <v>31</v>
      </c>
      <c r="B15" s="8">
        <v>633.18456600000002</v>
      </c>
      <c r="C15" s="1">
        <f t="shared" si="0"/>
        <v>7</v>
      </c>
      <c r="E15" s="11" t="s">
        <v>31</v>
      </c>
      <c r="F15" s="30">
        <v>513.27646200000004</v>
      </c>
      <c r="G15" s="3">
        <f t="shared" si="1"/>
        <v>7</v>
      </c>
      <c r="I15" s="11" t="s">
        <v>31</v>
      </c>
      <c r="J15" s="9">
        <v>69927.549121144912</v>
      </c>
      <c r="K15" s="1">
        <f t="shared" si="2"/>
        <v>18</v>
      </c>
    </row>
    <row r="16" spans="1:16" ht="15" x14ac:dyDescent="0.25">
      <c r="A16" s="11" t="s">
        <v>101</v>
      </c>
      <c r="B16" s="8">
        <v>160.727901</v>
      </c>
      <c r="C16" s="1">
        <f t="shared" si="0"/>
        <v>30</v>
      </c>
      <c r="E16" s="11" t="s">
        <v>101</v>
      </c>
      <c r="F16" s="30">
        <v>135.98935800000001</v>
      </c>
      <c r="G16" s="3">
        <f t="shared" si="1"/>
        <v>30</v>
      </c>
      <c r="I16" s="11" t="s">
        <v>101</v>
      </c>
      <c r="J16" s="9">
        <v>58540.781795835959</v>
      </c>
      <c r="K16" s="1">
        <f t="shared" si="2"/>
        <v>27</v>
      </c>
    </row>
    <row r="17" spans="1:11" ht="15" x14ac:dyDescent="0.25">
      <c r="A17" s="11" t="s">
        <v>32</v>
      </c>
      <c r="B17" s="8">
        <v>1227.4692029999999</v>
      </c>
      <c r="C17" s="1">
        <f t="shared" si="0"/>
        <v>2</v>
      </c>
      <c r="E17" s="11" t="s">
        <v>32</v>
      </c>
      <c r="F17" s="30">
        <v>1060.4964689999999</v>
      </c>
      <c r="G17" s="3">
        <f t="shared" si="1"/>
        <v>2</v>
      </c>
      <c r="I17" s="11" t="s">
        <v>32</v>
      </c>
      <c r="J17" s="9">
        <v>82385.794031566329</v>
      </c>
      <c r="K17" s="1">
        <f t="shared" si="2"/>
        <v>7</v>
      </c>
    </row>
    <row r="18" spans="1:11" ht="15" x14ac:dyDescent="0.25">
      <c r="A18" s="11" t="s">
        <v>102</v>
      </c>
      <c r="B18" s="8">
        <v>483.75467599999996</v>
      </c>
      <c r="C18" s="1">
        <f t="shared" si="0"/>
        <v>12</v>
      </c>
      <c r="E18" s="11" t="s">
        <v>102</v>
      </c>
      <c r="F18" s="30">
        <v>409.478365</v>
      </c>
      <c r="G18" s="3">
        <f t="shared" si="1"/>
        <v>12</v>
      </c>
      <c r="I18" s="11" t="s">
        <v>102</v>
      </c>
      <c r="J18" s="9">
        <v>66697.456892760456</v>
      </c>
      <c r="K18" s="1">
        <f t="shared" si="2"/>
        <v>20</v>
      </c>
    </row>
    <row r="19" spans="1:11" ht="15" x14ac:dyDescent="0.25">
      <c r="A19" s="37" t="s">
        <v>33</v>
      </c>
      <c r="B19" s="38">
        <v>323.97283500000003</v>
      </c>
      <c r="C19" s="21">
        <f t="shared" si="0"/>
        <v>14</v>
      </c>
      <c r="E19" s="37" t="s">
        <v>33</v>
      </c>
      <c r="F19" s="32">
        <v>277.60226299999999</v>
      </c>
      <c r="G19" s="22">
        <f t="shared" si="1"/>
        <v>14</v>
      </c>
      <c r="I19" s="37" t="s">
        <v>33</v>
      </c>
      <c r="J19" s="29">
        <v>75155.016245100822</v>
      </c>
      <c r="K19" s="21">
        <f t="shared" si="2"/>
        <v>10</v>
      </c>
    </row>
    <row r="20" spans="1:11" ht="15" x14ac:dyDescent="0.25">
      <c r="A20" s="11" t="s">
        <v>34</v>
      </c>
      <c r="B20" s="8">
        <v>2163.2088399999998</v>
      </c>
      <c r="C20" s="1">
        <f t="shared" si="0"/>
        <v>1</v>
      </c>
      <c r="E20" s="11" t="s">
        <v>34</v>
      </c>
      <c r="F20" s="31">
        <v>1870.252821</v>
      </c>
      <c r="G20" s="3">
        <f t="shared" si="1"/>
        <v>1</v>
      </c>
      <c r="I20" s="11" t="s">
        <v>34</v>
      </c>
      <c r="J20" s="9">
        <v>95334.147709927114</v>
      </c>
      <c r="K20" s="1">
        <f t="shared" si="2"/>
        <v>4</v>
      </c>
    </row>
    <row r="21" spans="1:11" ht="15" x14ac:dyDescent="0.25">
      <c r="A21" s="11" t="s">
        <v>103</v>
      </c>
      <c r="B21" s="8">
        <v>194.47228799999999</v>
      </c>
      <c r="C21" s="1">
        <f t="shared" si="0"/>
        <v>25</v>
      </c>
      <c r="E21" s="11" t="s">
        <v>103</v>
      </c>
      <c r="F21" s="30">
        <v>165.75739200000001</v>
      </c>
      <c r="G21" s="3">
        <f t="shared" si="1"/>
        <v>25</v>
      </c>
      <c r="I21" s="11" t="s">
        <v>103</v>
      </c>
      <c r="J21" s="9">
        <v>59966.164311901317</v>
      </c>
      <c r="K21" s="1">
        <f t="shared" si="2"/>
        <v>26</v>
      </c>
    </row>
    <row r="22" spans="1:11" ht="15" x14ac:dyDescent="0.25">
      <c r="A22" s="11" t="s">
        <v>35</v>
      </c>
      <c r="B22" s="8">
        <v>518.485094</v>
      </c>
      <c r="C22" s="1">
        <f t="shared" si="0"/>
        <v>10</v>
      </c>
      <c r="E22" s="11" t="s">
        <v>35</v>
      </c>
      <c r="F22" s="30">
        <v>444.99854499999998</v>
      </c>
      <c r="G22" s="3">
        <f t="shared" si="1"/>
        <v>11</v>
      </c>
      <c r="I22" s="11" t="s">
        <v>35</v>
      </c>
      <c r="J22" s="9">
        <v>71300.569092560298</v>
      </c>
      <c r="K22" s="1">
        <f t="shared" si="2"/>
        <v>15</v>
      </c>
    </row>
    <row r="23" spans="1:11" ht="15" x14ac:dyDescent="0.25">
      <c r="A23" s="11" t="s">
        <v>104</v>
      </c>
      <c r="B23" s="8">
        <v>362.08651600000002</v>
      </c>
      <c r="C23" s="1">
        <f t="shared" si="0"/>
        <v>13</v>
      </c>
      <c r="E23" s="11" t="s">
        <v>104</v>
      </c>
      <c r="F23" s="30">
        <v>308.21485300000001</v>
      </c>
      <c r="G23" s="3">
        <f t="shared" si="1"/>
        <v>13</v>
      </c>
      <c r="I23" s="11" t="s">
        <v>104</v>
      </c>
      <c r="J23" s="9">
        <v>61450.287079832473</v>
      </c>
      <c r="K23" s="1">
        <f t="shared" si="2"/>
        <v>25</v>
      </c>
    </row>
    <row r="24" spans="1:11" ht="15" x14ac:dyDescent="0.25">
      <c r="A24" s="11" t="s">
        <v>36</v>
      </c>
      <c r="B24" s="8">
        <v>181.485344</v>
      </c>
      <c r="C24" s="1">
        <f t="shared" si="0"/>
        <v>27</v>
      </c>
      <c r="E24" s="11" t="s">
        <v>36</v>
      </c>
      <c r="F24" s="30">
        <v>153.32956300000001</v>
      </c>
      <c r="G24" s="3">
        <f t="shared" si="1"/>
        <v>27</v>
      </c>
      <c r="I24" s="11" t="s">
        <v>36</v>
      </c>
      <c r="J24" s="9">
        <v>65269.619678763411</v>
      </c>
      <c r="K24" s="1">
        <f t="shared" si="2"/>
        <v>21</v>
      </c>
    </row>
    <row r="25" spans="1:11" ht="15" x14ac:dyDescent="0.25">
      <c r="A25" s="11" t="s">
        <v>37</v>
      </c>
      <c r="B25" s="8">
        <v>204.31937400000001</v>
      </c>
      <c r="C25" s="1">
        <f t="shared" si="0"/>
        <v>24</v>
      </c>
      <c r="E25" s="11" t="s">
        <v>37</v>
      </c>
      <c r="F25" s="30">
        <v>177.81781599999999</v>
      </c>
      <c r="G25" s="3">
        <f t="shared" si="1"/>
        <v>24</v>
      </c>
      <c r="I25" s="11" t="s">
        <v>37</v>
      </c>
      <c r="J25" s="9">
        <v>70858.177102987902</v>
      </c>
      <c r="K25" s="1">
        <f t="shared" si="2"/>
        <v>16</v>
      </c>
    </row>
    <row r="26" spans="1:11" ht="15" x14ac:dyDescent="0.25">
      <c r="A26" s="11" t="s">
        <v>38</v>
      </c>
      <c r="B26" s="8">
        <v>237.912621</v>
      </c>
      <c r="C26" s="1">
        <f t="shared" si="0"/>
        <v>19</v>
      </c>
      <c r="E26" s="11" t="s">
        <v>38</v>
      </c>
      <c r="F26" s="30">
        <v>195.80808500000001</v>
      </c>
      <c r="G26" s="3">
        <f t="shared" si="1"/>
        <v>19</v>
      </c>
      <c r="I26" s="11" t="s">
        <v>38</v>
      </c>
      <c r="J26" s="9">
        <v>41950.862742359066</v>
      </c>
      <c r="K26" s="1">
        <f t="shared" si="2"/>
        <v>30</v>
      </c>
    </row>
    <row r="27" spans="1:11" ht="15" x14ac:dyDescent="0.25">
      <c r="A27" s="11" t="s">
        <v>105</v>
      </c>
      <c r="B27" s="8">
        <v>176.27552499999999</v>
      </c>
      <c r="C27" s="1">
        <f t="shared" si="0"/>
        <v>28</v>
      </c>
      <c r="E27" s="11" t="s">
        <v>105</v>
      </c>
      <c r="F27" s="30">
        <v>149.61405600000001</v>
      </c>
      <c r="G27" s="3">
        <f t="shared" si="1"/>
        <v>28</v>
      </c>
      <c r="I27" s="11" t="s">
        <v>105</v>
      </c>
      <c r="J27" s="9">
        <v>61908.359408814169</v>
      </c>
      <c r="K27" s="1">
        <f t="shared" si="2"/>
        <v>24</v>
      </c>
    </row>
    <row r="28" spans="1:11" ht="15" x14ac:dyDescent="0.25">
      <c r="A28" s="11" t="s">
        <v>40</v>
      </c>
      <c r="B28" s="8">
        <v>163.060744</v>
      </c>
      <c r="C28" s="1">
        <f t="shared" si="0"/>
        <v>29</v>
      </c>
      <c r="E28" s="11" t="s">
        <v>40</v>
      </c>
      <c r="F28" s="30">
        <v>140.36347699999999</v>
      </c>
      <c r="G28" s="3">
        <f t="shared" si="1"/>
        <v>29</v>
      </c>
      <c r="I28" s="11" t="s">
        <v>40</v>
      </c>
      <c r="J28" s="9">
        <v>52860.790436787429</v>
      </c>
      <c r="K28" s="1">
        <f t="shared" si="2"/>
        <v>29</v>
      </c>
    </row>
    <row r="29" spans="1:11" ht="15" x14ac:dyDescent="0.25">
      <c r="A29" s="11" t="s">
        <v>106</v>
      </c>
      <c r="B29" s="8">
        <v>295.64487099999997</v>
      </c>
      <c r="C29" s="1">
        <f t="shared" si="0"/>
        <v>16</v>
      </c>
      <c r="E29" s="11" t="s">
        <v>106</v>
      </c>
      <c r="F29" s="30">
        <v>257.34119700000002</v>
      </c>
      <c r="G29" s="3">
        <f t="shared" si="1"/>
        <v>16</v>
      </c>
      <c r="I29" s="11" t="s">
        <v>106</v>
      </c>
      <c r="J29" s="9">
        <v>78548.49173190468</v>
      </c>
      <c r="K29" s="1">
        <f t="shared" si="2"/>
        <v>9</v>
      </c>
    </row>
    <row r="30" spans="1:11" ht="15" x14ac:dyDescent="0.25">
      <c r="A30" s="11" t="s">
        <v>107</v>
      </c>
      <c r="B30" s="8">
        <v>729.10484299999996</v>
      </c>
      <c r="C30" s="1">
        <f t="shared" si="0"/>
        <v>4</v>
      </c>
      <c r="E30" s="11" t="s">
        <v>107</v>
      </c>
      <c r="F30" s="30">
        <v>654.73073699999998</v>
      </c>
      <c r="G30" s="3">
        <f t="shared" si="1"/>
        <v>4</v>
      </c>
      <c r="I30" s="11" t="s">
        <v>107</v>
      </c>
      <c r="J30" s="9">
        <v>142966.82678985648</v>
      </c>
      <c r="K30" s="1">
        <f t="shared" si="2"/>
        <v>1</v>
      </c>
    </row>
    <row r="31" spans="1:11" ht="15" x14ac:dyDescent="0.25">
      <c r="A31" s="11" t="s">
        <v>41</v>
      </c>
      <c r="B31" s="8">
        <v>517.80333199999995</v>
      </c>
      <c r="C31" s="1">
        <f t="shared" si="0"/>
        <v>11</v>
      </c>
      <c r="E31" s="11" t="s">
        <v>41</v>
      </c>
      <c r="F31" s="30">
        <v>462.25467099999997</v>
      </c>
      <c r="G31" s="3">
        <f t="shared" si="1"/>
        <v>9</v>
      </c>
      <c r="I31" s="11" t="s">
        <v>41</v>
      </c>
      <c r="J31" s="10">
        <v>114582.61143092839</v>
      </c>
      <c r="K31" s="1">
        <f t="shared" si="2"/>
        <v>2</v>
      </c>
    </row>
    <row r="32" spans="1:11" ht="15" x14ac:dyDescent="0.25">
      <c r="A32" s="11" t="s">
        <v>39</v>
      </c>
      <c r="B32" s="8">
        <v>209.93555799999999</v>
      </c>
      <c r="C32" s="1">
        <f t="shared" si="0"/>
        <v>23</v>
      </c>
      <c r="E32" s="11" t="s">
        <v>39</v>
      </c>
      <c r="F32" s="30">
        <v>178.65659099999999</v>
      </c>
      <c r="G32" s="3">
        <f t="shared" si="1"/>
        <v>23</v>
      </c>
      <c r="I32" s="11" t="s">
        <v>39</v>
      </c>
      <c r="J32" s="9">
        <v>63775.882361130592</v>
      </c>
      <c r="K32" s="1">
        <f t="shared" si="2"/>
        <v>22</v>
      </c>
    </row>
    <row r="33" spans="1:11" ht="15" x14ac:dyDescent="0.25">
      <c r="A33" s="11" t="s">
        <v>108</v>
      </c>
      <c r="B33" s="8">
        <v>219.41380999999998</v>
      </c>
      <c r="C33" s="1">
        <f t="shared" si="0"/>
        <v>22</v>
      </c>
      <c r="E33" s="11" t="s">
        <v>108</v>
      </c>
      <c r="F33" s="30">
        <v>187.73377600000001</v>
      </c>
      <c r="G33" s="3">
        <f t="shared" si="1"/>
        <v>22</v>
      </c>
      <c r="I33" s="11" t="s">
        <v>108</v>
      </c>
      <c r="J33" s="9">
        <v>57049.279643118702</v>
      </c>
      <c r="K33" s="1">
        <f t="shared" si="2"/>
        <v>28</v>
      </c>
    </row>
    <row r="34" spans="1:11" ht="15" x14ac:dyDescent="0.25">
      <c r="A34" s="11" t="s">
        <v>42</v>
      </c>
      <c r="B34" s="8">
        <v>660.62604500000009</v>
      </c>
      <c r="C34" s="1">
        <f t="shared" si="0"/>
        <v>6</v>
      </c>
      <c r="E34" s="11" t="s">
        <v>42</v>
      </c>
      <c r="F34" s="30">
        <v>580.49587899999995</v>
      </c>
      <c r="G34" s="3">
        <f t="shared" si="1"/>
        <v>6</v>
      </c>
      <c r="I34" s="11" t="s">
        <v>42</v>
      </c>
      <c r="J34" s="9">
        <v>91075.949408794433</v>
      </c>
      <c r="K34" s="1">
        <f t="shared" si="2"/>
        <v>5</v>
      </c>
    </row>
    <row r="36" spans="1:11" x14ac:dyDescent="0.2">
      <c r="I36" s="43"/>
    </row>
    <row r="65" spans="4:8" ht="16.5" x14ac:dyDescent="0.3">
      <c r="E65" s="36"/>
      <c r="F65" s="36"/>
      <c r="G65" s="36"/>
    </row>
    <row r="66" spans="4:8" ht="16.5" x14ac:dyDescent="0.3">
      <c r="D66" s="36"/>
      <c r="H66" s="36"/>
    </row>
    <row r="97" spans="2:2" x14ac:dyDescent="0.2">
      <c r="B97" s="6"/>
    </row>
  </sheetData>
  <mergeCells count="4">
    <mergeCell ref="A2:C2"/>
    <mergeCell ref="E2:G2"/>
    <mergeCell ref="I2:K2"/>
    <mergeCell ref="A1:K1"/>
  </mergeCells>
  <pageMargins left="0.7" right="0.7" top="0.75" bottom="0.75" header="0.3" footer="0.3"/>
  <pageSetup orientation="landscape"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ED3F-941C-40F7-B44F-0DE337794FE6}">
  <dimension ref="A1:I47"/>
  <sheetViews>
    <sheetView workbookViewId="0">
      <selection activeCell="A45" sqref="A45:D45"/>
    </sheetView>
  </sheetViews>
  <sheetFormatPr defaultRowHeight="12.75" x14ac:dyDescent="0.2"/>
  <cols>
    <col min="2" max="2" width="67.7109375" customWidth="1"/>
    <col min="3" max="3" width="34.85546875" customWidth="1"/>
    <col min="4" max="4" width="13.85546875" customWidth="1"/>
    <col min="5" max="5" width="13.85546875" style="4" customWidth="1"/>
    <col min="6" max="6" width="20" customWidth="1"/>
    <col min="7" max="7" width="22.28515625" customWidth="1"/>
    <col min="8" max="8" width="17.140625" customWidth="1"/>
    <col min="9" max="9" width="21.85546875" customWidth="1"/>
  </cols>
  <sheetData>
    <row r="1" spans="1:9" ht="18.75" x14ac:dyDescent="0.3">
      <c r="A1" s="49" t="s">
        <v>109</v>
      </c>
      <c r="B1" s="50"/>
      <c r="C1" s="50"/>
    </row>
    <row r="2" spans="1:9" ht="17.25" x14ac:dyDescent="0.3">
      <c r="A2" s="51" t="s">
        <v>110</v>
      </c>
      <c r="B2" s="50"/>
      <c r="C2" s="50"/>
    </row>
    <row r="3" spans="1:9" ht="15" x14ac:dyDescent="0.25">
      <c r="A3" s="50" t="s">
        <v>58</v>
      </c>
      <c r="B3" s="50"/>
      <c r="C3" s="50"/>
    </row>
    <row r="4" spans="1:9" ht="15" x14ac:dyDescent="0.25">
      <c r="A4" s="50" t="s">
        <v>20</v>
      </c>
      <c r="B4" s="50"/>
      <c r="C4" s="50"/>
    </row>
    <row r="6" spans="1:9" ht="15" x14ac:dyDescent="0.2">
      <c r="A6" s="19" t="s">
        <v>59</v>
      </c>
      <c r="B6" s="19" t="s">
        <v>45</v>
      </c>
      <c r="C6" s="19" t="s">
        <v>60</v>
      </c>
      <c r="D6" s="20" t="s">
        <v>46</v>
      </c>
      <c r="E6" s="20" t="s">
        <v>116</v>
      </c>
      <c r="F6" s="20" t="s">
        <v>113</v>
      </c>
      <c r="G6" s="20" t="s">
        <v>114</v>
      </c>
      <c r="H6" s="20" t="s">
        <v>115</v>
      </c>
      <c r="I6" s="20" t="s">
        <v>55</v>
      </c>
    </row>
    <row r="7" spans="1:9" s="4" customFormat="1" ht="15" x14ac:dyDescent="0.25">
      <c r="A7" s="18"/>
      <c r="B7" s="18" t="s">
        <v>44</v>
      </c>
      <c r="C7" s="18"/>
      <c r="D7" s="34">
        <v>20015.400000000001</v>
      </c>
      <c r="E7" s="34"/>
      <c r="F7" s="35">
        <v>331893745</v>
      </c>
      <c r="G7" s="28">
        <f>331893745/1000000000</f>
        <v>0.33189374500000002</v>
      </c>
      <c r="H7" s="27">
        <f>D7/G7</f>
        <v>60306.650250368533</v>
      </c>
      <c r="I7" s="4">
        <f>RANK(H7,H$7:H$37)</f>
        <v>20</v>
      </c>
    </row>
    <row r="8" spans="1:9" ht="15" x14ac:dyDescent="0.25">
      <c r="A8" s="18" t="s">
        <v>61</v>
      </c>
      <c r="B8" s="18" t="s">
        <v>47</v>
      </c>
      <c r="C8" s="18">
        <v>399129858</v>
      </c>
      <c r="D8" s="15">
        <v>399.12985800000001</v>
      </c>
      <c r="E8" s="39">
        <f>RANK(D8,D$8:D$37)</f>
        <v>11</v>
      </c>
      <c r="F8" s="25">
        <v>6144050</v>
      </c>
      <c r="G8" s="28">
        <v>6.1440499999999999E-3</v>
      </c>
      <c r="H8" s="27">
        <f>D8/G8</f>
        <v>64962.013329969646</v>
      </c>
      <c r="I8" s="4">
        <f t="shared" ref="I8:I37" si="0">RANK(H8,H$7:H$37)</f>
        <v>14</v>
      </c>
    </row>
    <row r="9" spans="1:9" ht="15" x14ac:dyDescent="0.25">
      <c r="A9" s="18" t="s">
        <v>62</v>
      </c>
      <c r="B9" s="18" t="s">
        <v>63</v>
      </c>
      <c r="C9" s="18">
        <v>165604422</v>
      </c>
      <c r="D9" s="15">
        <v>165.604422</v>
      </c>
      <c r="E9" s="39">
        <f t="shared" ref="E9:E37" si="1">RANK(D9,D$8:D$37)</f>
        <v>21</v>
      </c>
      <c r="F9" s="25">
        <v>2352426</v>
      </c>
      <c r="G9" s="28">
        <v>2.3524259999999999E-3</v>
      </c>
      <c r="H9" s="27">
        <f t="shared" ref="H9:H37" si="2">D9/G9</f>
        <v>70397.292837266723</v>
      </c>
      <c r="I9" s="4">
        <f t="shared" si="0"/>
        <v>8</v>
      </c>
    </row>
    <row r="10" spans="1:9" ht="15" x14ac:dyDescent="0.25">
      <c r="A10" s="18" t="s">
        <v>97</v>
      </c>
      <c r="B10" s="18" t="s">
        <v>0</v>
      </c>
      <c r="C10" s="18">
        <v>185182016</v>
      </c>
      <c r="D10" s="15">
        <v>185.182016</v>
      </c>
      <c r="E10" s="39">
        <f t="shared" si="1"/>
        <v>18</v>
      </c>
      <c r="F10" s="25">
        <v>2838327</v>
      </c>
      <c r="G10" s="28">
        <v>2.8383269999999999E-3</v>
      </c>
      <c r="H10" s="27">
        <f t="shared" si="2"/>
        <v>65243.369069173503</v>
      </c>
      <c r="I10" s="4">
        <f t="shared" si="0"/>
        <v>13</v>
      </c>
    </row>
    <row r="11" spans="1:9" ht="15" x14ac:dyDescent="0.25">
      <c r="A11" s="18" t="s">
        <v>64</v>
      </c>
      <c r="B11" s="18" t="s">
        <v>1</v>
      </c>
      <c r="C11" s="18">
        <v>444402874</v>
      </c>
      <c r="D11" s="15">
        <v>444.402874</v>
      </c>
      <c r="E11" s="39">
        <f t="shared" si="1"/>
        <v>8</v>
      </c>
      <c r="F11" s="25">
        <v>4899932</v>
      </c>
      <c r="G11" s="28">
        <v>4.8999320000000001E-3</v>
      </c>
      <c r="H11" s="27">
        <f t="shared" si="2"/>
        <v>90695.722716151984</v>
      </c>
      <c r="I11" s="4">
        <f t="shared" si="0"/>
        <v>3</v>
      </c>
    </row>
    <row r="12" spans="1:9" ht="15" x14ac:dyDescent="0.25">
      <c r="A12" s="18" t="s">
        <v>65</v>
      </c>
      <c r="B12" s="18" t="s">
        <v>2</v>
      </c>
      <c r="C12" s="18">
        <v>167252620</v>
      </c>
      <c r="D12" s="15">
        <v>167.25262000000001</v>
      </c>
      <c r="E12" s="39">
        <f t="shared" si="1"/>
        <v>20</v>
      </c>
      <c r="F12" s="25">
        <v>2701046</v>
      </c>
      <c r="G12" s="28">
        <v>2.7010459999999999E-3</v>
      </c>
      <c r="H12" s="27">
        <f t="shared" si="2"/>
        <v>61921.42599570685</v>
      </c>
      <c r="I12" s="4">
        <f t="shared" si="0"/>
        <v>19</v>
      </c>
    </row>
    <row r="13" spans="1:9" ht="15" x14ac:dyDescent="0.25">
      <c r="A13" s="18" t="s">
        <v>66</v>
      </c>
      <c r="B13" s="18" t="s">
        <v>3</v>
      </c>
      <c r="C13" s="18">
        <v>630126315</v>
      </c>
      <c r="D13" s="15">
        <v>630.12631499999998</v>
      </c>
      <c r="E13" s="39">
        <f t="shared" si="1"/>
        <v>3</v>
      </c>
      <c r="F13" s="25">
        <v>9509934</v>
      </c>
      <c r="G13" s="28">
        <v>9.5099339999999994E-3</v>
      </c>
      <c r="H13" s="27">
        <f t="shared" si="2"/>
        <v>66259.798963904483</v>
      </c>
      <c r="I13" s="4">
        <f t="shared" si="0"/>
        <v>11</v>
      </c>
    </row>
    <row r="14" spans="1:9" ht="15" x14ac:dyDescent="0.25">
      <c r="A14" s="18" t="s">
        <v>67</v>
      </c>
      <c r="B14" s="18" t="s">
        <v>4</v>
      </c>
      <c r="C14" s="18">
        <v>141603974</v>
      </c>
      <c r="D14" s="15">
        <v>141.60397399999999</v>
      </c>
      <c r="E14" s="39">
        <f t="shared" si="1"/>
        <v>25</v>
      </c>
      <c r="F14" s="25">
        <v>2259935</v>
      </c>
      <c r="G14" s="28">
        <v>2.2599349999999998E-3</v>
      </c>
      <c r="H14" s="27">
        <f t="shared" si="2"/>
        <v>62658.427786639884</v>
      </c>
      <c r="I14" s="4">
        <f t="shared" si="0"/>
        <v>18</v>
      </c>
    </row>
    <row r="15" spans="1:9" ht="15" x14ac:dyDescent="0.25">
      <c r="A15" s="18" t="s">
        <v>68</v>
      </c>
      <c r="B15" s="18" t="s">
        <v>5</v>
      </c>
      <c r="C15" s="18">
        <v>513979216</v>
      </c>
      <c r="D15" s="15">
        <v>513.97921599999995</v>
      </c>
      <c r="E15" s="39">
        <f t="shared" si="1"/>
        <v>5</v>
      </c>
      <c r="F15" s="25">
        <v>7759615</v>
      </c>
      <c r="G15" s="28">
        <v>7.7596150000000001E-3</v>
      </c>
      <c r="H15" s="27">
        <f t="shared" si="2"/>
        <v>66237.721330246408</v>
      </c>
      <c r="I15" s="4">
        <f t="shared" si="0"/>
        <v>12</v>
      </c>
    </row>
    <row r="16" spans="1:9" ht="15" x14ac:dyDescent="0.25">
      <c r="A16" s="18" t="s">
        <v>69</v>
      </c>
      <c r="B16" s="18" t="s">
        <v>48</v>
      </c>
      <c r="C16" s="18">
        <v>214520784</v>
      </c>
      <c r="D16" s="15">
        <v>214.52078399999999</v>
      </c>
      <c r="E16" s="39">
        <f t="shared" si="1"/>
        <v>17</v>
      </c>
      <c r="F16" s="25">
        <v>2972566</v>
      </c>
      <c r="G16" s="28">
        <v>2.9725659999999998E-3</v>
      </c>
      <c r="H16" s="27">
        <f t="shared" si="2"/>
        <v>72166.869970254658</v>
      </c>
      <c r="I16" s="4">
        <f t="shared" si="0"/>
        <v>7</v>
      </c>
    </row>
    <row r="17" spans="1:9" ht="15" x14ac:dyDescent="0.25">
      <c r="A17" s="18" t="s">
        <v>70</v>
      </c>
      <c r="B17" s="18" t="s">
        <v>6</v>
      </c>
      <c r="C17" s="18">
        <v>241602714</v>
      </c>
      <c r="D17" s="15">
        <v>241.60271399999999</v>
      </c>
      <c r="E17" s="39">
        <f t="shared" si="1"/>
        <v>15</v>
      </c>
      <c r="F17" s="25">
        <v>4365205</v>
      </c>
      <c r="G17" s="28">
        <v>4.3652049999999996E-3</v>
      </c>
      <c r="H17" s="27">
        <f t="shared" si="2"/>
        <v>55347.392390506291</v>
      </c>
      <c r="I17" s="4">
        <f t="shared" si="0"/>
        <v>24</v>
      </c>
    </row>
    <row r="18" spans="1:9" ht="15" x14ac:dyDescent="0.25">
      <c r="A18" s="18" t="s">
        <v>71</v>
      </c>
      <c r="B18" s="18" t="s">
        <v>7</v>
      </c>
      <c r="C18" s="18">
        <v>463233301</v>
      </c>
      <c r="D18" s="15">
        <v>463.23330099999998</v>
      </c>
      <c r="E18" s="39">
        <f t="shared" si="1"/>
        <v>7</v>
      </c>
      <c r="F18" s="25">
        <v>7206841</v>
      </c>
      <c r="G18" s="28">
        <v>7.2068410000000003E-3</v>
      </c>
      <c r="H18" s="27">
        <f t="shared" si="2"/>
        <v>64276.886502699308</v>
      </c>
      <c r="I18" s="4">
        <f t="shared" si="0"/>
        <v>15</v>
      </c>
    </row>
    <row r="19" spans="1:9" ht="15" x14ac:dyDescent="0.25">
      <c r="A19" s="18" t="s">
        <v>72</v>
      </c>
      <c r="B19" s="18" t="s">
        <v>21</v>
      </c>
      <c r="C19" s="18">
        <v>111288530</v>
      </c>
      <c r="D19" s="15">
        <v>111.28852999999999</v>
      </c>
      <c r="E19" s="39">
        <f t="shared" si="1"/>
        <v>30</v>
      </c>
      <c r="F19" s="25">
        <v>2292476</v>
      </c>
      <c r="G19" s="28">
        <v>2.2924759999999999E-3</v>
      </c>
      <c r="H19" s="27">
        <f t="shared" si="2"/>
        <v>48545.123264103968</v>
      </c>
      <c r="I19" s="4">
        <f t="shared" si="0"/>
        <v>29</v>
      </c>
    </row>
    <row r="20" spans="1:9" ht="15" x14ac:dyDescent="0.25">
      <c r="A20" s="18" t="s">
        <v>73</v>
      </c>
      <c r="B20" s="18" t="s">
        <v>8</v>
      </c>
      <c r="C20" s="18">
        <v>950157776</v>
      </c>
      <c r="D20" s="15">
        <v>950.15777600000001</v>
      </c>
      <c r="E20" s="39">
        <f t="shared" si="1"/>
        <v>2</v>
      </c>
      <c r="F20" s="25">
        <v>12997353</v>
      </c>
      <c r="G20" s="28">
        <v>1.2997353E-2</v>
      </c>
      <c r="H20" s="27">
        <f t="shared" si="2"/>
        <v>73103.944780140999</v>
      </c>
      <c r="I20" s="4">
        <f t="shared" si="0"/>
        <v>6</v>
      </c>
    </row>
    <row r="21" spans="1:9" ht="15" x14ac:dyDescent="0.25">
      <c r="A21" s="18" t="s">
        <v>74</v>
      </c>
      <c r="B21" s="18" t="s">
        <v>49</v>
      </c>
      <c r="C21" s="18">
        <v>341292101</v>
      </c>
      <c r="D21" s="15">
        <v>341.292101</v>
      </c>
      <c r="E21" s="39">
        <f t="shared" si="1"/>
        <v>12</v>
      </c>
      <c r="F21" s="25">
        <v>6091747</v>
      </c>
      <c r="G21" s="28">
        <v>6.0917469999999998E-3</v>
      </c>
      <c r="H21" s="27">
        <f t="shared" si="2"/>
        <v>56025.324262481685</v>
      </c>
      <c r="I21" s="4">
        <f t="shared" si="0"/>
        <v>22</v>
      </c>
    </row>
    <row r="22" spans="1:9" ht="15" x14ac:dyDescent="0.25">
      <c r="A22" s="18" t="s">
        <v>75</v>
      </c>
      <c r="B22" s="16" t="s">
        <v>9</v>
      </c>
      <c r="C22" s="16">
        <v>249963205</v>
      </c>
      <c r="D22" s="23">
        <v>249.96320499999999</v>
      </c>
      <c r="E22" s="40">
        <f t="shared" si="1"/>
        <v>14</v>
      </c>
      <c r="F22" s="26">
        <v>3690512</v>
      </c>
      <c r="G22" s="41">
        <v>3.690512E-3</v>
      </c>
      <c r="H22" s="42">
        <f t="shared" si="2"/>
        <v>67731.308013630623</v>
      </c>
      <c r="I22" s="5">
        <f t="shared" si="0"/>
        <v>10</v>
      </c>
    </row>
    <row r="23" spans="1:9" ht="15" x14ac:dyDescent="0.25">
      <c r="A23" s="18" t="s">
        <v>76</v>
      </c>
      <c r="B23" s="18" t="s">
        <v>10</v>
      </c>
      <c r="C23" s="18">
        <v>1598387648</v>
      </c>
      <c r="D23" s="15">
        <v>1598.3876479999999</v>
      </c>
      <c r="E23" s="39">
        <f t="shared" si="1"/>
        <v>1</v>
      </c>
      <c r="F23" s="25">
        <v>19768458</v>
      </c>
      <c r="G23" s="28">
        <v>1.9768457999999999E-2</v>
      </c>
      <c r="H23" s="27">
        <f t="shared" si="2"/>
        <v>80855.454077399467</v>
      </c>
      <c r="I23" s="4">
        <f t="shared" si="0"/>
        <v>4</v>
      </c>
    </row>
    <row r="24" spans="1:9" ht="15" x14ac:dyDescent="0.25">
      <c r="A24" s="18" t="s">
        <v>77</v>
      </c>
      <c r="B24" s="18" t="s">
        <v>11</v>
      </c>
      <c r="C24" s="18">
        <v>138270798</v>
      </c>
      <c r="D24" s="15">
        <v>138.27079800000001</v>
      </c>
      <c r="E24" s="39">
        <f t="shared" si="1"/>
        <v>27</v>
      </c>
      <c r="F24" s="25">
        <v>2691925</v>
      </c>
      <c r="G24" s="28">
        <v>2.691925E-3</v>
      </c>
      <c r="H24" s="27">
        <f t="shared" si="2"/>
        <v>51365.026143001764</v>
      </c>
      <c r="I24" s="4">
        <f t="shared" si="0"/>
        <v>27</v>
      </c>
    </row>
    <row r="25" spans="1:9" ht="15" x14ac:dyDescent="0.25">
      <c r="A25" s="18" t="s">
        <v>78</v>
      </c>
      <c r="B25" s="18" t="s">
        <v>12</v>
      </c>
      <c r="C25" s="18">
        <v>399782262</v>
      </c>
      <c r="D25" s="15">
        <v>399.782262</v>
      </c>
      <c r="E25" s="39">
        <f t="shared" si="1"/>
        <v>10</v>
      </c>
      <c r="F25" s="25">
        <v>6228601</v>
      </c>
      <c r="G25" s="28">
        <v>6.2286010000000003E-3</v>
      </c>
      <c r="H25" s="27">
        <f t="shared" si="2"/>
        <v>64184.920819297942</v>
      </c>
      <c r="I25" s="4">
        <f t="shared" si="0"/>
        <v>16</v>
      </c>
    </row>
    <row r="26" spans="1:9" ht="15" x14ac:dyDescent="0.25">
      <c r="A26" s="18" t="s">
        <v>79</v>
      </c>
      <c r="B26" s="18" t="s">
        <v>50</v>
      </c>
      <c r="C26" s="18">
        <v>261707170</v>
      </c>
      <c r="D26" s="15">
        <v>261.70717000000002</v>
      </c>
      <c r="E26" s="39">
        <f t="shared" si="1"/>
        <v>13</v>
      </c>
      <c r="F26" s="25">
        <v>4946145</v>
      </c>
      <c r="G26" s="28">
        <v>4.9461449999999999E-3</v>
      </c>
      <c r="H26" s="27">
        <f t="shared" si="2"/>
        <v>52911.342065386278</v>
      </c>
      <c r="I26" s="4">
        <f t="shared" si="0"/>
        <v>26</v>
      </c>
    </row>
    <row r="27" spans="1:9" ht="15" x14ac:dyDescent="0.25">
      <c r="A27" s="18" t="s">
        <v>80</v>
      </c>
      <c r="B27" s="18" t="s">
        <v>13</v>
      </c>
      <c r="C27" s="18">
        <v>141317389</v>
      </c>
      <c r="D27" s="15">
        <v>141.31738899999999</v>
      </c>
      <c r="E27" s="39">
        <f t="shared" si="1"/>
        <v>26</v>
      </c>
      <c r="F27" s="25">
        <v>2353538</v>
      </c>
      <c r="G27" s="28">
        <v>2.3535380000000001E-3</v>
      </c>
      <c r="H27" s="27">
        <f t="shared" si="2"/>
        <v>60044.659996991759</v>
      </c>
      <c r="I27" s="4">
        <f t="shared" si="0"/>
        <v>21</v>
      </c>
    </row>
    <row r="28" spans="1:9" ht="15" x14ac:dyDescent="0.25">
      <c r="A28" s="18" t="s">
        <v>81</v>
      </c>
      <c r="B28" s="18" t="s">
        <v>14</v>
      </c>
      <c r="C28" s="18">
        <v>159207950</v>
      </c>
      <c r="D28" s="15">
        <v>159.20795000000001</v>
      </c>
      <c r="E28" s="39">
        <f t="shared" si="1"/>
        <v>22</v>
      </c>
      <c r="F28" s="25">
        <v>2511612</v>
      </c>
      <c r="G28" s="28">
        <v>2.5116119999999999E-3</v>
      </c>
      <c r="H28" s="27">
        <f t="shared" si="2"/>
        <v>63388.751925058496</v>
      </c>
      <c r="I28" s="4">
        <f t="shared" si="0"/>
        <v>17</v>
      </c>
    </row>
    <row r="29" spans="1:9" ht="15" x14ac:dyDescent="0.25">
      <c r="A29" s="18" t="s">
        <v>82</v>
      </c>
      <c r="B29" s="18" t="s">
        <v>15</v>
      </c>
      <c r="C29" s="18">
        <v>171399926</v>
      </c>
      <c r="D29" s="15">
        <v>171.39992599999999</v>
      </c>
      <c r="E29" s="39">
        <f t="shared" si="1"/>
        <v>19</v>
      </c>
      <c r="F29" s="25">
        <v>4653105</v>
      </c>
      <c r="G29" s="28">
        <v>4.6531050000000003E-3</v>
      </c>
      <c r="H29" s="27">
        <f t="shared" si="2"/>
        <v>36835.60246330138</v>
      </c>
      <c r="I29" s="4">
        <f t="shared" si="0"/>
        <v>31</v>
      </c>
    </row>
    <row r="30" spans="1:9" ht="15" x14ac:dyDescent="0.25">
      <c r="A30" s="18" t="s">
        <v>83</v>
      </c>
      <c r="B30" s="18" t="s">
        <v>51</v>
      </c>
      <c r="C30" s="18">
        <v>130674159</v>
      </c>
      <c r="D30" s="15">
        <v>130.674159</v>
      </c>
      <c r="E30" s="39">
        <f t="shared" si="1"/>
        <v>28</v>
      </c>
      <c r="F30" s="25">
        <v>2411428</v>
      </c>
      <c r="G30" s="28">
        <v>2.4114280000000002E-3</v>
      </c>
      <c r="H30" s="27">
        <f t="shared" si="2"/>
        <v>54189.533753444011</v>
      </c>
      <c r="I30" s="4">
        <f t="shared" si="0"/>
        <v>25</v>
      </c>
    </row>
    <row r="31" spans="1:9" ht="15" x14ac:dyDescent="0.25">
      <c r="A31" s="18" t="s">
        <v>84</v>
      </c>
      <c r="B31" s="18" t="s">
        <v>16</v>
      </c>
      <c r="C31" s="18">
        <v>156925798</v>
      </c>
      <c r="D31" s="15">
        <v>156.92579799999999</v>
      </c>
      <c r="E31" s="39">
        <f t="shared" si="1"/>
        <v>24</v>
      </c>
      <c r="F31" s="25">
        <v>2809299</v>
      </c>
      <c r="G31" s="28">
        <v>2.8092989999999999E-3</v>
      </c>
      <c r="H31" s="27">
        <f t="shared" si="2"/>
        <v>55859.414750797259</v>
      </c>
      <c r="I31" s="4">
        <f t="shared" si="0"/>
        <v>23</v>
      </c>
    </row>
    <row r="32" spans="1:9" ht="15" x14ac:dyDescent="0.25">
      <c r="A32" s="18" t="s">
        <v>85</v>
      </c>
      <c r="B32" s="18" t="s">
        <v>17</v>
      </c>
      <c r="C32" s="18">
        <v>122836022</v>
      </c>
      <c r="D32" s="15">
        <v>122.836022</v>
      </c>
      <c r="E32" s="39">
        <f t="shared" si="1"/>
        <v>29</v>
      </c>
      <c r="F32" s="25">
        <v>2601788</v>
      </c>
      <c r="G32" s="28">
        <v>2.6017879999999998E-3</v>
      </c>
      <c r="H32" s="27">
        <f t="shared" si="2"/>
        <v>47212.156409361567</v>
      </c>
      <c r="I32" s="4">
        <f t="shared" si="0"/>
        <v>30</v>
      </c>
    </row>
    <row r="33" spans="1:9" ht="15" x14ac:dyDescent="0.25">
      <c r="A33" s="18" t="s">
        <v>86</v>
      </c>
      <c r="B33" s="18" t="s">
        <v>52</v>
      </c>
      <c r="C33" s="18">
        <v>224954460</v>
      </c>
      <c r="D33" s="15">
        <v>224.95446000000001</v>
      </c>
      <c r="E33" s="39">
        <f t="shared" si="1"/>
        <v>16</v>
      </c>
      <c r="F33" s="25">
        <v>3286069</v>
      </c>
      <c r="G33" s="28">
        <v>3.286069E-3</v>
      </c>
      <c r="H33" s="27">
        <f t="shared" si="2"/>
        <v>68457.010488824191</v>
      </c>
      <c r="I33" s="4">
        <f t="shared" si="0"/>
        <v>9</v>
      </c>
    </row>
    <row r="34" spans="1:9" ht="15" x14ac:dyDescent="0.25">
      <c r="A34" s="18" t="s">
        <v>87</v>
      </c>
      <c r="B34" s="18" t="s">
        <v>53</v>
      </c>
      <c r="C34" s="18">
        <v>577347865</v>
      </c>
      <c r="D34" s="15">
        <v>577.34786499999996</v>
      </c>
      <c r="E34" s="39">
        <f t="shared" si="1"/>
        <v>4</v>
      </c>
      <c r="F34" s="25">
        <v>4623264</v>
      </c>
      <c r="G34" s="28">
        <v>4.6232640000000002E-3</v>
      </c>
      <c r="H34" s="27">
        <f t="shared" si="2"/>
        <v>124878.84425375664</v>
      </c>
      <c r="I34" s="4">
        <f t="shared" si="0"/>
        <v>1</v>
      </c>
    </row>
    <row r="35" spans="1:9" ht="15" x14ac:dyDescent="0.25">
      <c r="A35" s="18" t="s">
        <v>88</v>
      </c>
      <c r="B35" s="18" t="s">
        <v>18</v>
      </c>
      <c r="C35" s="18">
        <v>413816976</v>
      </c>
      <c r="D35" s="15">
        <v>413.81697600000001</v>
      </c>
      <c r="E35" s="39">
        <f t="shared" si="1"/>
        <v>9</v>
      </c>
      <c r="F35" s="25">
        <v>4011553</v>
      </c>
      <c r="G35" s="28">
        <v>4.0115530000000002E-3</v>
      </c>
      <c r="H35" s="27">
        <f t="shared" si="2"/>
        <v>103156.3028084136</v>
      </c>
      <c r="I35" s="4">
        <f t="shared" si="0"/>
        <v>2</v>
      </c>
    </row>
    <row r="36" spans="1:9" ht="15" x14ac:dyDescent="0.25">
      <c r="A36" s="18" t="s">
        <v>89</v>
      </c>
      <c r="B36" s="18" t="s">
        <v>19</v>
      </c>
      <c r="C36" s="18">
        <v>158130174</v>
      </c>
      <c r="D36" s="15">
        <v>158.13017400000001</v>
      </c>
      <c r="E36" s="39">
        <f t="shared" si="1"/>
        <v>23</v>
      </c>
      <c r="F36" s="25">
        <v>3219514</v>
      </c>
      <c r="G36" s="28">
        <v>3.2195140000000001E-3</v>
      </c>
      <c r="H36" s="27">
        <f t="shared" si="2"/>
        <v>49116.162874272326</v>
      </c>
      <c r="I36" s="4">
        <f t="shared" si="0"/>
        <v>28</v>
      </c>
    </row>
    <row r="37" spans="1:9" ht="15" x14ac:dyDescent="0.25">
      <c r="A37" s="18" t="s">
        <v>90</v>
      </c>
      <c r="B37" s="18" t="s">
        <v>54</v>
      </c>
      <c r="C37" s="18">
        <v>511253994</v>
      </c>
      <c r="D37" s="15">
        <v>511.25399399999998</v>
      </c>
      <c r="E37" s="39">
        <f t="shared" si="1"/>
        <v>6</v>
      </c>
      <c r="F37" s="25">
        <v>6356434</v>
      </c>
      <c r="G37" s="28">
        <v>6.3564340000000002E-3</v>
      </c>
      <c r="H37" s="27">
        <f t="shared" si="2"/>
        <v>80430.94508650605</v>
      </c>
      <c r="I37" s="4">
        <f t="shared" si="0"/>
        <v>5</v>
      </c>
    </row>
    <row r="39" spans="1:9" s="4" customFormat="1" ht="15" x14ac:dyDescent="0.25">
      <c r="A39" s="18"/>
      <c r="B39" s="18"/>
      <c r="C39" s="18"/>
      <c r="D39" s="15"/>
      <c r="E39" s="15"/>
      <c r="F39" s="33"/>
      <c r="G39" s="28"/>
      <c r="H39" s="27"/>
    </row>
    <row r="40" spans="1:9" s="4" customFormat="1" ht="15" x14ac:dyDescent="0.25">
      <c r="A40" s="18"/>
      <c r="B40" s="18"/>
      <c r="C40" s="18"/>
      <c r="D40" s="15"/>
      <c r="E40" s="15"/>
      <c r="F40" s="33"/>
      <c r="G40" s="28"/>
      <c r="H40" s="27"/>
    </row>
    <row r="41" spans="1:9" ht="15.75" x14ac:dyDescent="0.3">
      <c r="A41" s="52" t="s">
        <v>91</v>
      </c>
      <c r="B41" s="50"/>
      <c r="C41" s="50"/>
      <c r="D41" s="50"/>
      <c r="E41" s="18"/>
    </row>
    <row r="42" spans="1:9" ht="15" x14ac:dyDescent="0.25">
      <c r="A42" s="53" t="s">
        <v>111</v>
      </c>
      <c r="B42" s="50"/>
      <c r="C42" s="50"/>
      <c r="D42" s="50"/>
      <c r="E42" s="18"/>
    </row>
    <row r="43" spans="1:9" ht="15" x14ac:dyDescent="0.25">
      <c r="A43" s="53" t="s">
        <v>93</v>
      </c>
      <c r="B43" s="50"/>
      <c r="C43" s="50"/>
      <c r="D43" s="50"/>
      <c r="E43" s="18"/>
    </row>
    <row r="44" spans="1:9" ht="15" x14ac:dyDescent="0.25">
      <c r="A44" s="53" t="s">
        <v>94</v>
      </c>
      <c r="B44" s="50"/>
      <c r="C44" s="50"/>
      <c r="D44" s="50"/>
      <c r="E44" s="18"/>
    </row>
    <row r="45" spans="1:9" ht="15" x14ac:dyDescent="0.25">
      <c r="A45" s="53" t="s">
        <v>95</v>
      </c>
      <c r="B45" s="50"/>
      <c r="C45" s="50"/>
      <c r="D45" s="50"/>
      <c r="E45" s="18"/>
    </row>
    <row r="46" spans="1:9" ht="15" x14ac:dyDescent="0.25">
      <c r="A46" s="53" t="s">
        <v>112</v>
      </c>
      <c r="B46" s="50"/>
      <c r="C46" s="50"/>
      <c r="D46" s="50"/>
      <c r="E46" s="18"/>
    </row>
    <row r="47" spans="1:9" ht="15" x14ac:dyDescent="0.25">
      <c r="A47" s="53" t="s">
        <v>96</v>
      </c>
      <c r="B47" s="50"/>
      <c r="C47" s="50"/>
      <c r="D47" s="50"/>
      <c r="E47" s="18"/>
    </row>
  </sheetData>
  <mergeCells count="11">
    <mergeCell ref="A47:D47"/>
    <mergeCell ref="A42:D42"/>
    <mergeCell ref="A43:D43"/>
    <mergeCell ref="A44:D44"/>
    <mergeCell ref="A45:D45"/>
    <mergeCell ref="A46:D46"/>
    <mergeCell ref="A1:C1"/>
    <mergeCell ref="A2:C2"/>
    <mergeCell ref="A3:C3"/>
    <mergeCell ref="A4:C4"/>
    <mergeCell ref="A41:D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E841-7FAA-419D-9012-48CB7DA8505B}">
  <dimension ref="A1:E44"/>
  <sheetViews>
    <sheetView topLeftCell="B19" workbookViewId="0">
      <selection activeCell="E21" sqref="E21"/>
    </sheetView>
  </sheetViews>
  <sheetFormatPr defaultRowHeight="12.75" x14ac:dyDescent="0.2"/>
  <cols>
    <col min="1" max="1" width="0" hidden="1" customWidth="1"/>
    <col min="2" max="2" width="76.5703125" customWidth="1"/>
    <col min="3" max="3" width="18.5703125" customWidth="1"/>
  </cols>
  <sheetData>
    <row r="1" spans="1:5" ht="18.75" x14ac:dyDescent="0.3">
      <c r="A1" s="54" t="s">
        <v>56</v>
      </c>
      <c r="B1" s="50"/>
      <c r="C1" s="50"/>
      <c r="D1" s="4"/>
    </row>
    <row r="2" spans="1:5" ht="17.25" x14ac:dyDescent="0.3">
      <c r="A2" s="55" t="s">
        <v>57</v>
      </c>
      <c r="B2" s="50"/>
      <c r="C2" s="50"/>
      <c r="D2" s="4"/>
    </row>
    <row r="3" spans="1:5" ht="15" x14ac:dyDescent="0.25">
      <c r="A3" s="50" t="s">
        <v>58</v>
      </c>
      <c r="B3" s="50"/>
      <c r="C3" s="50"/>
      <c r="D3" s="4"/>
    </row>
    <row r="4" spans="1:5" ht="15" x14ac:dyDescent="0.25">
      <c r="A4" s="50" t="s">
        <v>20</v>
      </c>
      <c r="B4" s="50"/>
      <c r="C4" s="50"/>
      <c r="D4" s="4"/>
    </row>
    <row r="5" spans="1:5" x14ac:dyDescent="0.2">
      <c r="A5" s="4"/>
      <c r="B5" s="4"/>
      <c r="C5" s="4"/>
      <c r="D5" s="4"/>
    </row>
    <row r="6" spans="1:5" ht="15" x14ac:dyDescent="0.2">
      <c r="A6" s="13" t="s">
        <v>59</v>
      </c>
      <c r="B6" s="13" t="s">
        <v>45</v>
      </c>
      <c r="C6" s="13" t="s">
        <v>60</v>
      </c>
      <c r="D6" s="14" t="s">
        <v>46</v>
      </c>
      <c r="E6" s="20" t="s">
        <v>23</v>
      </c>
    </row>
    <row r="7" spans="1:5" ht="15" x14ac:dyDescent="0.25">
      <c r="A7" s="12" t="s">
        <v>61</v>
      </c>
      <c r="B7" s="12" t="s">
        <v>98</v>
      </c>
      <c r="C7" s="12">
        <v>473823474</v>
      </c>
      <c r="D7" s="15">
        <v>473.82347399999998</v>
      </c>
      <c r="E7">
        <f>RANK(D7,D$7:D$36)</f>
        <v>11</v>
      </c>
    </row>
    <row r="8" spans="1:5" ht="15" x14ac:dyDescent="0.25">
      <c r="A8" s="12" t="s">
        <v>62</v>
      </c>
      <c r="B8" s="12" t="s">
        <v>99</v>
      </c>
      <c r="C8" s="12">
        <v>193773558</v>
      </c>
      <c r="D8" s="15">
        <v>193.77355800000001</v>
      </c>
      <c r="E8" s="4">
        <f t="shared" ref="E8:E36" si="0">RANK(D8,D$7:D$36)</f>
        <v>21</v>
      </c>
    </row>
    <row r="9" spans="1:5" ht="15" x14ac:dyDescent="0.25">
      <c r="A9" s="12" t="s">
        <v>97</v>
      </c>
      <c r="B9" s="12" t="s">
        <v>24</v>
      </c>
      <c r="C9" s="12">
        <v>222967241</v>
      </c>
      <c r="D9" s="15">
        <v>222.967241</v>
      </c>
      <c r="E9" s="4">
        <f t="shared" si="0"/>
        <v>18</v>
      </c>
    </row>
    <row r="10" spans="1:5" ht="15" x14ac:dyDescent="0.25">
      <c r="A10" s="12" t="s">
        <v>64</v>
      </c>
      <c r="B10" s="12" t="s">
        <v>25</v>
      </c>
      <c r="C10" s="12">
        <v>531671846</v>
      </c>
      <c r="D10" s="15">
        <v>531.67184599999996</v>
      </c>
      <c r="E10" s="4">
        <f t="shared" si="0"/>
        <v>8</v>
      </c>
    </row>
    <row r="11" spans="1:5" ht="15" x14ac:dyDescent="0.25">
      <c r="A11" s="12" t="s">
        <v>65</v>
      </c>
      <c r="B11" s="12" t="s">
        <v>26</v>
      </c>
      <c r="C11" s="12">
        <v>207866150</v>
      </c>
      <c r="D11" s="15">
        <v>207.86615</v>
      </c>
      <c r="E11" s="4">
        <f t="shared" si="0"/>
        <v>20</v>
      </c>
    </row>
    <row r="12" spans="1:5" ht="15" x14ac:dyDescent="0.25">
      <c r="A12" s="12" t="s">
        <v>66</v>
      </c>
      <c r="B12" s="12" t="s">
        <v>27</v>
      </c>
      <c r="C12" s="12">
        <v>764583227</v>
      </c>
      <c r="D12" s="15">
        <v>764.58322699999997</v>
      </c>
      <c r="E12" s="4">
        <f t="shared" si="0"/>
        <v>3</v>
      </c>
    </row>
    <row r="13" spans="1:5" ht="15" x14ac:dyDescent="0.25">
      <c r="A13" s="12" t="s">
        <v>67</v>
      </c>
      <c r="B13" s="12" t="s">
        <v>100</v>
      </c>
      <c r="C13" s="12">
        <v>171737526</v>
      </c>
      <c r="D13" s="15">
        <v>171.737526</v>
      </c>
      <c r="E13" s="4">
        <f t="shared" si="0"/>
        <v>25</v>
      </c>
    </row>
    <row r="14" spans="1:5" ht="15" x14ac:dyDescent="0.25">
      <c r="A14" s="12" t="s">
        <v>68</v>
      </c>
      <c r="B14" s="12" t="s">
        <v>28</v>
      </c>
      <c r="C14" s="12">
        <v>598333263</v>
      </c>
      <c r="D14" s="15">
        <v>598.33326299999999</v>
      </c>
      <c r="E14" s="4">
        <f t="shared" si="0"/>
        <v>6</v>
      </c>
    </row>
    <row r="15" spans="1:5" ht="15" x14ac:dyDescent="0.25">
      <c r="A15" s="12" t="s">
        <v>69</v>
      </c>
      <c r="B15" s="12" t="s">
        <v>29</v>
      </c>
      <c r="C15" s="12">
        <v>253399051</v>
      </c>
      <c r="D15" s="15">
        <v>253.39905099999999</v>
      </c>
      <c r="E15" s="4">
        <f t="shared" si="0"/>
        <v>17</v>
      </c>
    </row>
    <row r="16" spans="1:5" ht="15" x14ac:dyDescent="0.25">
      <c r="A16" s="12" t="s">
        <v>70</v>
      </c>
      <c r="B16" s="12" t="s">
        <v>30</v>
      </c>
      <c r="C16" s="12">
        <v>283660258</v>
      </c>
      <c r="D16" s="15">
        <v>283.660258</v>
      </c>
      <c r="E16" s="4">
        <f t="shared" si="0"/>
        <v>15</v>
      </c>
    </row>
    <row r="17" spans="1:5" ht="15" x14ac:dyDescent="0.25">
      <c r="A17" s="12" t="s">
        <v>71</v>
      </c>
      <c r="B17" s="12" t="s">
        <v>31</v>
      </c>
      <c r="C17" s="12">
        <v>537066232</v>
      </c>
      <c r="D17" s="15">
        <v>537.06623200000001</v>
      </c>
      <c r="E17" s="4">
        <f t="shared" si="0"/>
        <v>7</v>
      </c>
    </row>
    <row r="18" spans="1:5" ht="15" x14ac:dyDescent="0.25">
      <c r="A18" s="12" t="s">
        <v>72</v>
      </c>
      <c r="B18" s="12" t="s">
        <v>101</v>
      </c>
      <c r="C18" s="12">
        <v>136198676</v>
      </c>
      <c r="D18" s="15">
        <v>136.19867600000001</v>
      </c>
      <c r="E18" s="4">
        <f t="shared" si="0"/>
        <v>30</v>
      </c>
    </row>
    <row r="19" spans="1:5" ht="15" x14ac:dyDescent="0.25">
      <c r="A19" s="12" t="s">
        <v>73</v>
      </c>
      <c r="B19" s="12" t="s">
        <v>32</v>
      </c>
      <c r="C19" s="12">
        <v>1124682354</v>
      </c>
      <c r="D19" s="15">
        <v>1124.682354</v>
      </c>
      <c r="E19" s="4">
        <f t="shared" si="0"/>
        <v>2</v>
      </c>
    </row>
    <row r="20" spans="1:5" ht="15" x14ac:dyDescent="0.25">
      <c r="A20" s="12" t="s">
        <v>74</v>
      </c>
      <c r="B20" s="12" t="s">
        <v>102</v>
      </c>
      <c r="C20" s="12">
        <v>417147866</v>
      </c>
      <c r="D20" s="15">
        <v>417.14786600000002</v>
      </c>
      <c r="E20" s="4">
        <f t="shared" si="0"/>
        <v>12</v>
      </c>
    </row>
    <row r="21" spans="1:5" ht="15" x14ac:dyDescent="0.25">
      <c r="A21" s="12" t="s">
        <v>75</v>
      </c>
      <c r="B21" s="17" t="s">
        <v>33</v>
      </c>
      <c r="C21" s="17">
        <v>296969112</v>
      </c>
      <c r="D21" s="24">
        <v>296.969112</v>
      </c>
      <c r="E21" s="5">
        <f t="shared" si="0"/>
        <v>14</v>
      </c>
    </row>
    <row r="22" spans="1:5" ht="15" x14ac:dyDescent="0.25">
      <c r="A22" s="12" t="s">
        <v>76</v>
      </c>
      <c r="B22" s="12" t="s">
        <v>34</v>
      </c>
      <c r="C22" s="12">
        <v>1992779274</v>
      </c>
      <c r="D22" s="15">
        <v>1992.779274</v>
      </c>
      <c r="E22" s="4">
        <f t="shared" si="0"/>
        <v>1</v>
      </c>
    </row>
    <row r="23" spans="1:5" ht="15" x14ac:dyDescent="0.25">
      <c r="A23" s="12" t="s">
        <v>77</v>
      </c>
      <c r="B23" s="12" t="s">
        <v>103</v>
      </c>
      <c r="C23" s="12">
        <v>167279974</v>
      </c>
      <c r="D23" s="15">
        <v>167.27997400000001</v>
      </c>
      <c r="E23" s="4">
        <f t="shared" si="0"/>
        <v>27</v>
      </c>
    </row>
    <row r="24" spans="1:5" ht="15" x14ac:dyDescent="0.25">
      <c r="A24" s="12" t="s">
        <v>78</v>
      </c>
      <c r="B24" s="12" t="s">
        <v>35</v>
      </c>
      <c r="C24" s="12">
        <v>477580629</v>
      </c>
      <c r="D24" s="15">
        <v>477.58062899999999</v>
      </c>
      <c r="E24" s="4">
        <f t="shared" si="0"/>
        <v>10</v>
      </c>
    </row>
    <row r="25" spans="1:5" ht="15" x14ac:dyDescent="0.25">
      <c r="A25" s="12" t="s">
        <v>79</v>
      </c>
      <c r="B25" s="12" t="s">
        <v>104</v>
      </c>
      <c r="C25" s="12">
        <v>316090586</v>
      </c>
      <c r="D25" s="15">
        <v>316.09058599999997</v>
      </c>
      <c r="E25" s="4">
        <f t="shared" si="0"/>
        <v>13</v>
      </c>
    </row>
    <row r="26" spans="1:5" ht="15" x14ac:dyDescent="0.25">
      <c r="A26" s="12" t="s">
        <v>80</v>
      </c>
      <c r="B26" s="12" t="s">
        <v>36</v>
      </c>
      <c r="C26" s="12">
        <v>168021049</v>
      </c>
      <c r="D26" s="15">
        <v>168.021049</v>
      </c>
      <c r="E26" s="4">
        <f t="shared" si="0"/>
        <v>26</v>
      </c>
    </row>
    <row r="27" spans="1:5" ht="15" x14ac:dyDescent="0.25">
      <c r="A27" s="12" t="s">
        <v>81</v>
      </c>
      <c r="B27" s="12" t="s">
        <v>37</v>
      </c>
      <c r="C27" s="12">
        <v>186570323</v>
      </c>
      <c r="D27" s="15">
        <v>186.570323</v>
      </c>
      <c r="E27" s="4">
        <f t="shared" si="0"/>
        <v>24</v>
      </c>
    </row>
    <row r="28" spans="1:5" ht="15" x14ac:dyDescent="0.25">
      <c r="A28" s="12" t="s">
        <v>82</v>
      </c>
      <c r="B28" s="12" t="s">
        <v>38</v>
      </c>
      <c r="C28" s="12">
        <v>213183465</v>
      </c>
      <c r="D28" s="15">
        <v>213.18346500000001</v>
      </c>
      <c r="E28" s="4">
        <f t="shared" si="0"/>
        <v>19</v>
      </c>
    </row>
    <row r="29" spans="1:5" ht="15" x14ac:dyDescent="0.25">
      <c r="A29" s="12" t="s">
        <v>83</v>
      </c>
      <c r="B29" s="12" t="s">
        <v>105</v>
      </c>
      <c r="C29" s="12">
        <v>160542566</v>
      </c>
      <c r="D29" s="15">
        <v>160.54256599999999</v>
      </c>
      <c r="E29" s="4">
        <f t="shared" si="0"/>
        <v>28</v>
      </c>
    </row>
    <row r="30" spans="1:5" ht="15" x14ac:dyDescent="0.25">
      <c r="A30" s="12" t="s">
        <v>84</v>
      </c>
      <c r="B30" s="12" t="s">
        <v>39</v>
      </c>
      <c r="C30" s="12">
        <v>187569544</v>
      </c>
      <c r="D30" s="15">
        <v>187.56954400000001</v>
      </c>
      <c r="E30" s="4">
        <f t="shared" si="0"/>
        <v>23</v>
      </c>
    </row>
    <row r="31" spans="1:5" ht="15" x14ac:dyDescent="0.25">
      <c r="A31" s="12" t="s">
        <v>85</v>
      </c>
      <c r="B31" s="12" t="s">
        <v>40</v>
      </c>
      <c r="C31" s="12">
        <v>144384474</v>
      </c>
      <c r="D31" s="15">
        <v>144.38447400000001</v>
      </c>
      <c r="E31" s="4">
        <f t="shared" si="0"/>
        <v>29</v>
      </c>
    </row>
    <row r="32" spans="1:5" ht="15" x14ac:dyDescent="0.25">
      <c r="A32" s="12" t="s">
        <v>86</v>
      </c>
      <c r="B32" s="12" t="s">
        <v>106</v>
      </c>
      <c r="C32" s="12">
        <v>267973544</v>
      </c>
      <c r="D32" s="15">
        <v>267.973544</v>
      </c>
      <c r="E32" s="4">
        <f t="shared" si="0"/>
        <v>16</v>
      </c>
    </row>
    <row r="33" spans="1:5" ht="15" x14ac:dyDescent="0.25">
      <c r="A33" s="12" t="s">
        <v>87</v>
      </c>
      <c r="B33" s="12" t="s">
        <v>107</v>
      </c>
      <c r="C33" s="12">
        <v>668677573</v>
      </c>
      <c r="D33" s="15">
        <v>668.67757300000005</v>
      </c>
      <c r="E33" s="4">
        <f t="shared" si="0"/>
        <v>4</v>
      </c>
    </row>
    <row r="34" spans="1:5" ht="15" x14ac:dyDescent="0.25">
      <c r="A34" s="12" t="s">
        <v>88</v>
      </c>
      <c r="B34" s="12" t="s">
        <v>41</v>
      </c>
      <c r="C34" s="12">
        <v>479966484</v>
      </c>
      <c r="D34" s="15">
        <v>479.96648399999998</v>
      </c>
      <c r="E34" s="4">
        <f t="shared" si="0"/>
        <v>9</v>
      </c>
    </row>
    <row r="35" spans="1:5" ht="15" x14ac:dyDescent="0.25">
      <c r="A35" s="12" t="s">
        <v>89</v>
      </c>
      <c r="B35" s="12" t="s">
        <v>108</v>
      </c>
      <c r="C35" s="12">
        <v>190708533</v>
      </c>
      <c r="D35" s="15">
        <v>190.70853299999999</v>
      </c>
      <c r="E35" s="4">
        <f t="shared" si="0"/>
        <v>22</v>
      </c>
    </row>
    <row r="36" spans="1:5" ht="15" x14ac:dyDescent="0.25">
      <c r="A36" s="12" t="s">
        <v>90</v>
      </c>
      <c r="B36" s="12" t="s">
        <v>42</v>
      </c>
      <c r="C36" s="12">
        <v>607628505</v>
      </c>
      <c r="D36" s="15">
        <v>607.62850500000002</v>
      </c>
      <c r="E36" s="4">
        <f t="shared" si="0"/>
        <v>5</v>
      </c>
    </row>
    <row r="37" spans="1:5" s="4" customFormat="1" ht="15" x14ac:dyDescent="0.25">
      <c r="A37" s="12"/>
      <c r="B37" s="12"/>
      <c r="C37" s="12"/>
      <c r="D37" s="12"/>
    </row>
    <row r="38" spans="1:5" s="4" customFormat="1" ht="15" x14ac:dyDescent="0.25">
      <c r="A38" s="12"/>
      <c r="B38" s="12"/>
      <c r="C38" s="12"/>
      <c r="D38" s="12"/>
    </row>
    <row r="39" spans="1:5" ht="15.75" x14ac:dyDescent="0.3">
      <c r="A39" s="56" t="s">
        <v>91</v>
      </c>
      <c r="B39" s="50"/>
      <c r="C39" s="50"/>
      <c r="D39" s="50"/>
    </row>
    <row r="40" spans="1:5" ht="15" x14ac:dyDescent="0.25">
      <c r="A40" s="57" t="s">
        <v>92</v>
      </c>
      <c r="B40" s="50"/>
      <c r="C40" s="50"/>
      <c r="D40" s="50"/>
    </row>
    <row r="41" spans="1:5" ht="15" x14ac:dyDescent="0.25">
      <c r="A41" s="57" t="s">
        <v>93</v>
      </c>
      <c r="B41" s="50"/>
      <c r="C41" s="50"/>
      <c r="D41" s="50"/>
    </row>
    <row r="42" spans="1:5" ht="15" x14ac:dyDescent="0.25">
      <c r="A42" s="57" t="s">
        <v>94</v>
      </c>
      <c r="B42" s="50"/>
      <c r="C42" s="50"/>
      <c r="D42" s="50"/>
    </row>
    <row r="43" spans="1:5" ht="15" x14ac:dyDescent="0.25">
      <c r="A43" s="57" t="s">
        <v>95</v>
      </c>
      <c r="B43" s="50"/>
      <c r="C43" s="50"/>
      <c r="D43" s="50"/>
    </row>
    <row r="44" spans="1:5" ht="15" x14ac:dyDescent="0.25">
      <c r="A44" s="57" t="s">
        <v>96</v>
      </c>
      <c r="B44" s="50"/>
      <c r="C44" s="50"/>
      <c r="D44" s="50"/>
    </row>
  </sheetData>
  <mergeCells count="10">
    <mergeCell ref="A40:D40"/>
    <mergeCell ref="A41:D41"/>
    <mergeCell ref="A42:D42"/>
    <mergeCell ref="A43:D43"/>
    <mergeCell ref="A44:D44"/>
    <mergeCell ref="A1:C1"/>
    <mergeCell ref="A2:C2"/>
    <mergeCell ref="A3:C3"/>
    <mergeCell ref="A4:C4"/>
    <mergeCell ref="A39:D3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2021 Chained GDP </vt:lpstr>
      <vt:lpstr>2021 Current GDP</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Olson</dc:creator>
  <cp:lastModifiedBy>Olson, Magda (DEED)</cp:lastModifiedBy>
  <cp:lastPrinted>2016-11-15T15:14:19Z</cp:lastPrinted>
  <dcterms:created xsi:type="dcterms:W3CDTF">2016-03-03T21:19:58Z</dcterms:created>
  <dcterms:modified xsi:type="dcterms:W3CDTF">2024-09-05T21:22:18Z</dcterms:modified>
</cp:coreProperties>
</file>