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600" windowWidth="17955" windowHeight="11295"/>
  </bookViews>
  <sheets>
    <sheet name=" Appendix B FTE Data" sheetId="1" r:id="rId1"/>
    <sheet name=" Appendix B 2013 Retention Data" sheetId="2" r:id="rId2"/>
  </sheets>
  <calcPr calcId="152511"/>
</workbook>
</file>

<file path=xl/calcChain.xml><?xml version="1.0" encoding="utf-8"?>
<calcChain xmlns="http://schemas.openxmlformats.org/spreadsheetml/2006/main">
  <c r="C5" i="2" l="1"/>
  <c r="C5" i="1" l="1"/>
  <c r="M5" i="1" l="1"/>
  <c r="M4" i="1"/>
  <c r="M3" i="1"/>
  <c r="M2" i="1"/>
  <c r="G5" i="1"/>
  <c r="F5" i="1"/>
  <c r="F4" i="1"/>
  <c r="F3" i="1"/>
  <c r="F2" i="1"/>
  <c r="E5" i="1" l="1"/>
  <c r="D5" i="1"/>
  <c r="E5" i="2" l="1"/>
  <c r="L5" i="1"/>
  <c r="K5" i="1"/>
  <c r="J5" i="1"/>
  <c r="J5" i="2" l="1"/>
  <c r="I5" i="2"/>
  <c r="H5" i="2"/>
  <c r="G5" i="2"/>
  <c r="F5" i="2" l="1"/>
  <c r="D5" i="2"/>
  <c r="I5" i="1"/>
  <c r="H5" i="1"/>
</calcChain>
</file>

<file path=xl/sharedStrings.xml><?xml version="1.0" encoding="utf-8"?>
<sst xmlns="http://schemas.openxmlformats.org/spreadsheetml/2006/main" count="48" uniqueCount="32">
  <si>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</si>
  <si>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</si>
  <si>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</si>
  <si>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</si>
  <si>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</si>
  <si>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</si>
  <si>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</si>
  <si>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</si>
  <si>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</si>
  <si>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</si>
  <si>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</si>
  <si>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</si>
  <si>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</si>
  <si>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</si>
  <si>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</si>
  <si>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</si>
  <si>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</si>
  <si>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</si>
  <si>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</si>
  <si>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</si>
  <si>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</si>
  <si>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</si>
  <si>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</si>
  <si>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St. Cloud, City of</t>
  </si>
  <si>
    <t>Geringhoff Manufacturing LLC</t>
  </si>
  <si>
    <t>Geringhoff Distribution LLC</t>
  </si>
  <si>
    <t>Wyoming, City of</t>
  </si>
  <si>
    <t>Polaris Industries Inc II</t>
  </si>
  <si>
    <t>Null</t>
  </si>
  <si>
    <t>Note:  Capital Investment is the amount of private capital investment actually made by the business in the JOBZ zone from January 1, 2015 through December 31, 2015.</t>
  </si>
  <si>
    <t>blank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</si>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</sst>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8" fontId="4" fillId="0" borderId="2" xfId="0" applyNumberFormat="1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8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6" fontId="7" fillId="0" borderId="2" xfId="0" applyNumberFormat="1" applyFont="1" applyBorder="1"/>
    <xf numFmtId="8" fontId="7" fillId="0" borderId="2" xfId="0" applyNumberFormat="1" applyFont="1" applyBorder="1"/>
    <xf numFmtId="0" fontId="0" fillId="0" borderId="2" xfId="0" applyFont="1" applyBorder="1"/>
    <xf numFmtId="6" fontId="0" fillId="0" borderId="2" xfId="0" applyNumberFormat="1" applyFont="1" applyBorder="1"/>
    <xf numFmtId="8" fontId="0" fillId="0" borderId="2" xfId="0" applyNumberFormat="1" applyFont="1" applyBorder="1"/>
    <xf numFmtId="8" fontId="0" fillId="0" borderId="2" xfId="0" applyNumberFormat="1" applyFont="1" applyBorder="1" applyAlignment="1">
      <alignment horizontal="right"/>
    </xf>
    <xf numFmtId="0" fontId="7" fillId="0" borderId="2" xfId="0" applyFont="1" applyBorder="1"/>
    <xf numFmtId="1" fontId="7" fillId="0" borderId="2" xfId="0" applyNumberFormat="1" applyFont="1" applyBorder="1"/>
    <xf numFmtId="0" fontId="8" fillId="0" borderId="2" xfId="0" applyFont="1" applyBorder="1"/>
    <xf numFmtId="0" fontId="9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Layout" zoomScaleNormal="100" workbookViewId="0">
      <selection activeCell="B5" sqref="B5"/>
    </sheetView>
  </sheetViews>
  <sheetFormatPr defaultRowHeight="14.25" x14ac:dyDescent="0.2"/>
  <cols>
    <col min="1" max="1" width="11.7109375" style="9" bestFit="1" customWidth="1"/>
    <col min="2" max="2" width="16.28515625" style="9" customWidth="1"/>
    <col min="3" max="3" width="27.710937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21">
        <v>2016</v>
      </c>
      <c r="B2" s="21" t="s">
        <v>23</v>
      </c>
      <c r="C2" s="21" t="s">
        <v>25</v>
      </c>
      <c r="D2" s="22">
        <v>0</v>
      </c>
      <c r="E2" s="22">
        <v>7248</v>
      </c>
      <c r="F2" s="22">
        <f>SUM(D2:E2)</f>
        <v>7248</v>
      </c>
      <c r="G2" s="21">
        <v>25</v>
      </c>
      <c r="H2" s="23">
        <v>12.45</v>
      </c>
      <c r="I2" s="21">
        <v>26</v>
      </c>
      <c r="J2" s="23">
        <v>27.96</v>
      </c>
      <c r="K2" s="23">
        <v>2.84</v>
      </c>
      <c r="L2" s="24" t="s">
        <v>28</v>
      </c>
      <c r="M2" s="23">
        <f>SUM(J2:L2)</f>
        <v>30.8</v>
      </c>
    </row>
    <row r="3" spans="1:13" ht="15" x14ac:dyDescent="0.25">
      <c r="A3" s="21">
        <v>2016</v>
      </c>
      <c r="B3" s="21" t="s">
        <v>23</v>
      </c>
      <c r="C3" s="21" t="s">
        <v>24</v>
      </c>
      <c r="D3" s="22">
        <v>0</v>
      </c>
      <c r="E3" s="22">
        <v>20283</v>
      </c>
      <c r="F3" s="22">
        <f t="shared" ref="F3:F5" si="0">SUM(D3:E3)</f>
        <v>20283</v>
      </c>
      <c r="G3" s="21">
        <v>75</v>
      </c>
      <c r="H3" s="23">
        <v>12.45</v>
      </c>
      <c r="I3" s="21">
        <v>20</v>
      </c>
      <c r="J3" s="23">
        <v>27.08</v>
      </c>
      <c r="K3" s="23">
        <v>3.08</v>
      </c>
      <c r="L3" s="24">
        <v>0.05</v>
      </c>
      <c r="M3" s="23">
        <f t="shared" ref="M3:M5" si="1">SUM(J3:L3)</f>
        <v>30.209999999999997</v>
      </c>
    </row>
    <row r="4" spans="1:13" ht="15" x14ac:dyDescent="0.25">
      <c r="A4" s="21">
        <v>2016</v>
      </c>
      <c r="B4" s="21" t="s">
        <v>26</v>
      </c>
      <c r="C4" s="21" t="s">
        <v>27</v>
      </c>
      <c r="D4" s="22">
        <v>0</v>
      </c>
      <c r="E4" s="22">
        <v>2463098</v>
      </c>
      <c r="F4" s="22">
        <f t="shared" si="0"/>
        <v>2463098</v>
      </c>
      <c r="G4" s="21">
        <v>115</v>
      </c>
      <c r="H4" s="23">
        <v>18.75</v>
      </c>
      <c r="I4" s="21">
        <v>269</v>
      </c>
      <c r="J4" s="23">
        <v>41.12</v>
      </c>
      <c r="K4" s="24" t="s">
        <v>28</v>
      </c>
      <c r="L4" s="24">
        <v>15.53</v>
      </c>
      <c r="M4" s="23">
        <f t="shared" si="1"/>
        <v>56.65</v>
      </c>
    </row>
    <row r="5" spans="1:13" ht="15" x14ac:dyDescent="0.25">
      <c r="A5" s="27" t="s">
        <v>30</v>
      </c>
      <c r="B5" s="27" t="s">
        <v>30</v>
      </c>
      <c r="C5" s="25">
        <f>COUNT(D2:D4)</f>
        <v>3</v>
      </c>
      <c r="D5" s="19">
        <f>SUM(D2:D4)</f>
        <v>0</v>
      </c>
      <c r="E5" s="19">
        <f t="shared" ref="E5" si="2">SUM(E2:E4)</f>
        <v>2490629</v>
      </c>
      <c r="F5" s="19">
        <f t="shared" si="0"/>
        <v>2490629</v>
      </c>
      <c r="G5" s="26">
        <f>SUM(G2:G4)</f>
        <v>215</v>
      </c>
      <c r="H5" s="20">
        <f>AVERAGE(H2:H4)</f>
        <v>14.549999999999999</v>
      </c>
      <c r="I5" s="26">
        <f>SUM(I2:I4)</f>
        <v>315</v>
      </c>
      <c r="J5" s="20">
        <f>AVERAGE(J2:J4)</f>
        <v>32.053333333333335</v>
      </c>
      <c r="K5" s="20">
        <f t="shared" ref="K5:L5" si="3">AVERAGE(K2:K4)</f>
        <v>2.96</v>
      </c>
      <c r="L5" s="20">
        <f t="shared" si="3"/>
        <v>7.79</v>
      </c>
      <c r="M5" s="20">
        <f t="shared" si="1"/>
        <v>42.803333333333335</v>
      </c>
    </row>
    <row r="7" spans="1:13" x14ac:dyDescent="0.2">
      <c r="A7" s="4" t="s">
        <v>29</v>
      </c>
    </row>
    <row r="8" spans="1:13" x14ac:dyDescent="0.2">
      <c r="A8" s="4" t="s">
        <v>11</v>
      </c>
    </row>
    <row r="9" spans="1:13" x14ac:dyDescent="0.2">
      <c r="A9" s="4" t="s">
        <v>12</v>
      </c>
    </row>
    <row r="10" spans="1:13" x14ac:dyDescent="0.2">
      <c r="A10" s="5" t="s">
        <v>13</v>
      </c>
    </row>
    <row r="11" spans="1:13" x14ac:dyDescent="0.2">
      <c r="A11" s="6" t="s">
        <v>22</v>
      </c>
    </row>
    <row r="12" spans="1:13" x14ac:dyDescent="0.2">
      <c r="A12" s="6" t="s">
        <v>14</v>
      </c>
    </row>
    <row r="13" spans="1:13" x14ac:dyDescent="0.2">
      <c r="A13" s="6" t="s">
        <v>15</v>
      </c>
    </row>
  </sheetData>
  <pageMargins left="0.7" right="0.7" top="0.75" bottom="0.75" header="0.5" footer="0.3"/>
  <pageSetup scale="75" fitToHeight="0" orientation="landscape" r:id="rId1"/>
  <headerFooter>
    <oddHeader>&amp;C&amp;"Arial,Bold"&amp;12Summary of 2013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Layout" zoomScaleNormal="100" workbookViewId="0">
      <selection activeCell="B22" sqref="B22"/>
    </sheetView>
  </sheetViews>
  <sheetFormatPr defaultRowHeight="15" x14ac:dyDescent="0.25"/>
  <cols>
    <col min="1" max="1" width="11.7109375" bestFit="1" customWidth="1"/>
    <col min="2" max="2" width="16.28515625" bestFit="1" customWidth="1"/>
    <col min="3" max="3" width="27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7">
        <v>2016</v>
      </c>
      <c r="B2" s="17" t="s">
        <v>23</v>
      </c>
      <c r="C2" s="17" t="s">
        <v>25</v>
      </c>
      <c r="D2" s="15">
        <v>0</v>
      </c>
      <c r="E2" s="14">
        <v>0</v>
      </c>
      <c r="F2" s="16">
        <v>0</v>
      </c>
      <c r="G2" s="18">
        <v>0</v>
      </c>
      <c r="H2" s="18">
        <v>0</v>
      </c>
      <c r="I2" s="18">
        <v>0</v>
      </c>
      <c r="J2" s="18">
        <v>0</v>
      </c>
    </row>
    <row r="3" spans="1:10" x14ac:dyDescent="0.25">
      <c r="A3" s="17">
        <v>2016</v>
      </c>
      <c r="B3" s="17" t="s">
        <v>23</v>
      </c>
      <c r="C3" s="17" t="s">
        <v>24</v>
      </c>
      <c r="D3" s="15">
        <v>0</v>
      </c>
      <c r="E3" s="14">
        <v>0</v>
      </c>
      <c r="F3" s="16">
        <v>0</v>
      </c>
      <c r="G3" s="18">
        <v>0</v>
      </c>
      <c r="H3" s="18">
        <v>0</v>
      </c>
      <c r="I3" s="18">
        <v>0</v>
      </c>
      <c r="J3" s="18">
        <v>0</v>
      </c>
    </row>
    <row r="4" spans="1:10" x14ac:dyDescent="0.25">
      <c r="A4" s="17">
        <v>2016</v>
      </c>
      <c r="B4" s="17" t="s">
        <v>26</v>
      </c>
      <c r="C4" s="17" t="s">
        <v>27</v>
      </c>
      <c r="D4" s="15">
        <v>0</v>
      </c>
      <c r="E4" s="14">
        <v>0</v>
      </c>
      <c r="F4" s="16">
        <v>0</v>
      </c>
      <c r="G4" s="18">
        <v>0</v>
      </c>
      <c r="H4" s="18">
        <v>0</v>
      </c>
      <c r="I4" s="18">
        <v>0</v>
      </c>
      <c r="J4" s="18">
        <v>0</v>
      </c>
    </row>
    <row r="5" spans="1:10" x14ac:dyDescent="0.25">
      <c r="A5" s="28" t="s">
        <v>31</v>
      </c>
      <c r="B5" s="28" t="s">
        <v>31</v>
      </c>
      <c r="C5" s="25">
        <f>COUNT(D2:D4)</f>
        <v>3</v>
      </c>
      <c r="D5" s="7">
        <f>SUM(D2:D4)</f>
        <v>0</v>
      </c>
      <c r="E5" s="8">
        <f>AVERAGE(E2:E4)</f>
        <v>0</v>
      </c>
      <c r="F5" s="7">
        <f>SUM(F2:F4)</f>
        <v>0</v>
      </c>
      <c r="G5" s="8">
        <f>AVERAGE(G2:G4)</f>
        <v>0</v>
      </c>
      <c r="H5" s="8">
        <f>AVERAGE(H2:H4)</f>
        <v>0</v>
      </c>
      <c r="I5" s="8">
        <f>AVERAGE(I2:I4)</f>
        <v>0</v>
      </c>
      <c r="J5" s="8">
        <f>AVERAGE(J2:J4)</f>
        <v>0</v>
      </c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" right="0.7" top="0.75" bottom="0.75" header="0.5" footer="0.3"/>
  <pageSetup scale="85" fitToHeight="0" orientation="landscape" r:id="rId1"/>
  <headerFooter>
    <oddHeader>&amp;C&amp;"Arial,Bold"&amp;12Summary of 2013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70BEC-C9BB-4E19-A779-9D14771E8DD5}"/>
</file>

<file path=customXml/itemProps2.xml><?xml version="1.0" encoding="utf-8"?>
<ds:datastoreItem xmlns:ds="http://schemas.openxmlformats.org/officeDocument/2006/customXml" ds:itemID="{2CAE50E4-0669-4558-BC9F-0586CBD642F6}"/>
</file>

<file path=customXml/itemProps3.xml><?xml version="1.0" encoding="utf-8"?>
<ds:datastoreItem xmlns:ds="http://schemas.openxmlformats.org/officeDocument/2006/customXml" ds:itemID="{0061C561-C287-46FA-9573-D2493AF08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Appendix B FTE Data</vt:lpstr>
      <vt:lpstr> Appendix B 2013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2013 FTE and Retention Data</dc:title>
  <dc:subject>2016 JOBZ Business Assistance  Report</dc:subject>
  <dc:creator>Economic Analysis Unit, Policy</dc:creator>
  <cp:lastModifiedBy>Ed Hodder</cp:lastModifiedBy>
  <cp:lastPrinted>2014-10-08T16:32:12Z</cp:lastPrinted>
  <dcterms:created xsi:type="dcterms:W3CDTF">2012-11-16T15:03:18Z</dcterms:created>
  <dcterms:modified xsi:type="dcterms:W3CDTF">2016-12-09T15:39:44Z</dcterms:modified>
</cp:coreProperties>
</file>