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E11" i="2"/>
  <c r="D11" i="2"/>
  <c r="C11" i="2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<sst xmlns="http://schemas.openxmlformats.org/spreadsheetml/2006/main" count="87" uniqueCount="43">
  <si>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</si>
  <si>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</si>
  <si>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</si>
  <si>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</si>
  <si>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</si>
  <si>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</si>
  <si>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</si>
  <si>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</si>
  <si>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</si>
  <si>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</si>
  <si>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</si>
  <si>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Alamco Wood Products LLC</t>
  </si>
  <si>
    <t>SpecSys Inc</t>
  </si>
  <si>
    <t>Null</t>
  </si>
  <si>
    <t>Meadow Ingredients</t>
  </si>
  <si>
    <t>Kim Johnson Holding Co DBA Team</t>
  </si>
  <si>
    <t>Aurora Pharmaceuticals LLC</t>
  </si>
  <si>
    <t>AAF McQuay</t>
  </si>
  <si>
    <t>SunWise Foods</t>
  </si>
  <si>
    <t>Innovative Surfaces</t>
  </si>
  <si>
    <t>Xccent Inc</t>
  </si>
  <si>
    <t>Retention Goals</t>
  </si>
  <si>
    <t>Retention Jobs Actuals</t>
  </si>
  <si>
    <t>FTE (New) Wage Goals (including benefits)</t>
  </si>
  <si>
    <t>Average Hourly Total Compensation (including benefits)</t>
  </si>
  <si>
    <t>Retention Wage Goals (including benefits)</t>
  </si>
  <si>
    <t>Retention Wages (including benefits)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</si>
  <si>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</si>
  <si>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</si>
  <si>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</si>
  <si>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</si>
  <si>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</si>
  <si>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</si>
  <si>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Albert Lea, City of</t>
  </si>
  <si>
    <t>Benson, City of</t>
  </si>
  <si>
    <t>Byron, City of</t>
  </si>
  <si>
    <t>Hinckley, City of</t>
  </si>
  <si>
    <t>Northfield, City of</t>
  </si>
  <si>
    <t>Owatonna, City of</t>
  </si>
  <si>
    <t>Perham, City of</t>
  </si>
  <si>
    <t>Wadena, City of</t>
  </si>
  <si>
    <t>Wyoming,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</si>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</sst>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wrapText="1"/>
    </xf>
    <xf numFmtId="0" fontId="4" fillId="0" borderId="0" xfId="0" applyFont="1"/>
    <xf numFmtId="0" fontId="2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1" fontId="3" fillId="0" borderId="2" xfId="0" applyNumberFormat="1" applyFont="1" applyBorder="1"/>
    <xf numFmtId="8" fontId="3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Layout" zoomScaleNormal="100" workbookViewId="0">
      <selection activeCell="B17" sqref="B17"/>
    </sheetView>
  </sheetViews>
  <sheetFormatPr defaultRowHeight="14.25" x14ac:dyDescent="0.2"/>
  <cols>
    <col min="1" max="1" width="11.85546875" style="7" bestFit="1" customWidth="1"/>
    <col min="2" max="2" width="16.5703125" style="7" bestFit="1" customWidth="1"/>
    <col min="3" max="3" width="32.42578125" style="7" bestFit="1" customWidth="1"/>
    <col min="4" max="4" width="11" style="7" bestFit="1" customWidth="1"/>
    <col min="5" max="6" width="11.28515625" style="7" bestFit="1" customWidth="1"/>
    <col min="7" max="7" width="6.5703125" style="7" bestFit="1" customWidth="1"/>
    <col min="8" max="8" width="12.42578125" style="7" bestFit="1" customWidth="1"/>
    <col min="9" max="9" width="10.28515625" style="7" bestFit="1" customWidth="1"/>
    <col min="10" max="10" width="10.42578125" style="7" bestFit="1" customWidth="1"/>
    <col min="11" max="11" width="10.28515625" style="7" bestFit="1" customWidth="1"/>
    <col min="12" max="12" width="12.5703125" style="7" bestFit="1" customWidth="1"/>
    <col min="13" max="13" width="13.85546875" style="7" customWidth="1"/>
    <col min="14" max="16384" width="9.140625" style="7"/>
  </cols>
  <sheetData>
    <row r="1" spans="1:14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23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24</v>
      </c>
      <c r="N1" s="8"/>
    </row>
    <row r="2" spans="1:14" x14ac:dyDescent="0.2">
      <c r="A2" s="9">
        <v>2012</v>
      </c>
      <c r="B2" s="9" t="s">
        <v>33</v>
      </c>
      <c r="C2" s="9" t="s">
        <v>11</v>
      </c>
      <c r="D2" s="10">
        <v>15269</v>
      </c>
      <c r="E2" s="10">
        <v>529505</v>
      </c>
      <c r="F2" s="10">
        <v>544774</v>
      </c>
      <c r="G2" s="9">
        <v>12</v>
      </c>
      <c r="H2" s="11">
        <v>11.82</v>
      </c>
      <c r="I2" s="12">
        <v>30</v>
      </c>
      <c r="J2" s="11">
        <v>15.36</v>
      </c>
      <c r="K2" s="11">
        <v>1.1499999999999999</v>
      </c>
      <c r="L2" s="11">
        <v>0.2</v>
      </c>
      <c r="M2" s="11">
        <v>16.72</v>
      </c>
      <c r="N2" s="8"/>
    </row>
    <row r="3" spans="1:14" x14ac:dyDescent="0.2">
      <c r="A3" s="9">
        <v>2012</v>
      </c>
      <c r="B3" s="9" t="s">
        <v>34</v>
      </c>
      <c r="C3" s="9" t="s">
        <v>12</v>
      </c>
      <c r="D3" s="10">
        <v>0</v>
      </c>
      <c r="E3" s="10">
        <v>42155</v>
      </c>
      <c r="F3" s="10">
        <v>42155</v>
      </c>
      <c r="G3" s="9">
        <v>5</v>
      </c>
      <c r="H3" s="11">
        <v>11.82</v>
      </c>
      <c r="I3" s="12">
        <v>11</v>
      </c>
      <c r="J3" s="11">
        <v>13.89</v>
      </c>
      <c r="K3" s="11">
        <v>0</v>
      </c>
      <c r="L3" s="11">
        <v>0.46</v>
      </c>
      <c r="M3" s="11">
        <v>14.35</v>
      </c>
      <c r="N3" s="8"/>
    </row>
    <row r="4" spans="1:14" x14ac:dyDescent="0.2">
      <c r="A4" s="9">
        <v>2012</v>
      </c>
      <c r="B4" s="9" t="s">
        <v>35</v>
      </c>
      <c r="C4" s="9" t="s">
        <v>14</v>
      </c>
      <c r="D4" s="10">
        <v>0</v>
      </c>
      <c r="E4" s="10">
        <v>286000</v>
      </c>
      <c r="F4" s="10">
        <v>286000</v>
      </c>
      <c r="G4" s="9">
        <v>5</v>
      </c>
      <c r="H4" s="11">
        <v>11.66</v>
      </c>
      <c r="I4" s="12">
        <v>17</v>
      </c>
      <c r="J4" s="11">
        <v>19.850000000000001</v>
      </c>
      <c r="K4" s="11">
        <v>2.5</v>
      </c>
      <c r="L4" s="11">
        <v>0.39</v>
      </c>
      <c r="M4" s="11">
        <v>22.74</v>
      </c>
      <c r="N4" s="8"/>
    </row>
    <row r="5" spans="1:14" x14ac:dyDescent="0.2">
      <c r="A5" s="9">
        <v>2012</v>
      </c>
      <c r="B5" s="9" t="s">
        <v>36</v>
      </c>
      <c r="C5" s="9" t="s">
        <v>15</v>
      </c>
      <c r="D5" s="10">
        <v>0</v>
      </c>
      <c r="E5" s="10">
        <v>24156</v>
      </c>
      <c r="F5" s="10">
        <v>24156</v>
      </c>
      <c r="G5" s="9">
        <v>5</v>
      </c>
      <c r="H5" s="11">
        <v>11.82</v>
      </c>
      <c r="I5" s="12">
        <v>10</v>
      </c>
      <c r="J5" s="11">
        <v>12.64</v>
      </c>
      <c r="K5" s="11">
        <v>0</v>
      </c>
      <c r="L5" s="11">
        <v>0</v>
      </c>
      <c r="M5" s="11">
        <v>12.64</v>
      </c>
      <c r="N5" s="8"/>
    </row>
    <row r="6" spans="1:14" x14ac:dyDescent="0.2">
      <c r="A6" s="9">
        <v>2012</v>
      </c>
      <c r="B6" s="9" t="s">
        <v>37</v>
      </c>
      <c r="C6" s="9" t="s">
        <v>16</v>
      </c>
      <c r="D6" s="10">
        <v>0</v>
      </c>
      <c r="E6" s="10">
        <v>3800000</v>
      </c>
      <c r="F6" s="10">
        <v>3800000</v>
      </c>
      <c r="G6" s="9">
        <v>5</v>
      </c>
      <c r="H6" s="11">
        <v>11.82</v>
      </c>
      <c r="I6" s="12">
        <v>7</v>
      </c>
      <c r="J6" s="11">
        <v>23.54</v>
      </c>
      <c r="K6" s="11">
        <v>0.67</v>
      </c>
      <c r="L6" s="11">
        <v>4.18</v>
      </c>
      <c r="M6" s="11">
        <v>28.39</v>
      </c>
      <c r="N6" s="8"/>
    </row>
    <row r="7" spans="1:14" x14ac:dyDescent="0.2">
      <c r="A7" s="9">
        <v>2012</v>
      </c>
      <c r="B7" s="9" t="s">
        <v>38</v>
      </c>
      <c r="C7" s="9" t="s">
        <v>17</v>
      </c>
      <c r="D7" s="10">
        <v>0</v>
      </c>
      <c r="E7" s="10">
        <v>529711</v>
      </c>
      <c r="F7" s="10">
        <v>529711</v>
      </c>
      <c r="G7" s="9">
        <v>40</v>
      </c>
      <c r="H7" s="11">
        <v>11.66</v>
      </c>
      <c r="I7" s="12">
        <v>53</v>
      </c>
      <c r="J7" s="11">
        <v>20.58</v>
      </c>
      <c r="K7" s="11">
        <v>4.9800000000000004</v>
      </c>
      <c r="L7" s="11">
        <v>2.16</v>
      </c>
      <c r="M7" s="11">
        <v>27.72</v>
      </c>
      <c r="N7" s="8"/>
    </row>
    <row r="8" spans="1:14" x14ac:dyDescent="0.2">
      <c r="A8" s="9">
        <v>2012</v>
      </c>
      <c r="B8" s="9" t="s">
        <v>39</v>
      </c>
      <c r="C8" s="9" t="s">
        <v>18</v>
      </c>
      <c r="D8" s="10">
        <v>0</v>
      </c>
      <c r="E8" s="10">
        <v>0</v>
      </c>
      <c r="F8" s="10">
        <v>0</v>
      </c>
      <c r="G8" s="9">
        <v>8</v>
      </c>
      <c r="H8" s="11">
        <v>12.5</v>
      </c>
      <c r="I8" s="12">
        <v>9</v>
      </c>
      <c r="J8" s="11">
        <v>11.5</v>
      </c>
      <c r="K8" s="11">
        <v>0</v>
      </c>
      <c r="L8" s="11">
        <v>1.1100000000000001</v>
      </c>
      <c r="M8" s="11">
        <v>12.61</v>
      </c>
      <c r="N8" s="8"/>
    </row>
    <row r="9" spans="1:14" x14ac:dyDescent="0.2">
      <c r="A9" s="9">
        <v>2012</v>
      </c>
      <c r="B9" s="9" t="s">
        <v>40</v>
      </c>
      <c r="C9" s="9" t="s">
        <v>19</v>
      </c>
      <c r="D9" s="10">
        <v>0</v>
      </c>
      <c r="E9" s="10">
        <v>0</v>
      </c>
      <c r="F9" s="10">
        <v>0</v>
      </c>
      <c r="G9" s="9">
        <v>22</v>
      </c>
      <c r="H9" s="11">
        <v>12.3</v>
      </c>
      <c r="I9" s="12">
        <v>22</v>
      </c>
      <c r="J9" s="11">
        <v>17.82</v>
      </c>
      <c r="K9" s="11">
        <v>1.73</v>
      </c>
      <c r="L9" s="11">
        <v>0.42</v>
      </c>
      <c r="M9" s="11">
        <v>19.96</v>
      </c>
      <c r="N9" s="8"/>
    </row>
    <row r="10" spans="1:14" x14ac:dyDescent="0.2">
      <c r="A10" s="9">
        <v>2012</v>
      </c>
      <c r="B10" s="9" t="s">
        <v>41</v>
      </c>
      <c r="C10" s="9" t="s">
        <v>20</v>
      </c>
      <c r="D10" s="10">
        <v>553963</v>
      </c>
      <c r="E10" s="10">
        <v>1187834</v>
      </c>
      <c r="F10" s="10">
        <v>1741797</v>
      </c>
      <c r="G10" s="9">
        <v>60</v>
      </c>
      <c r="H10" s="11">
        <v>11.82</v>
      </c>
      <c r="I10" s="12">
        <v>66</v>
      </c>
      <c r="J10" s="11">
        <v>20.350000000000001</v>
      </c>
      <c r="K10" s="11">
        <v>1.32</v>
      </c>
      <c r="L10" s="11">
        <v>1.82</v>
      </c>
      <c r="M10" s="11">
        <v>23.49</v>
      </c>
      <c r="N10" s="8"/>
    </row>
    <row r="11" spans="1:14" x14ac:dyDescent="0.2">
      <c r="A11" s="9"/>
      <c r="B11" s="9"/>
      <c r="C11" s="13">
        <f>COUNT(D2:D10)</f>
        <v>9</v>
      </c>
      <c r="D11" s="14">
        <f>SUM(D2:D10)</f>
        <v>569232</v>
      </c>
      <c r="E11" s="14">
        <f t="shared" ref="E11:G11" si="0">SUM(E2:E10)</f>
        <v>6399361</v>
      </c>
      <c r="F11" s="14">
        <f t="shared" si="0"/>
        <v>6968593</v>
      </c>
      <c r="G11" s="15">
        <f t="shared" si="0"/>
        <v>162</v>
      </c>
      <c r="H11" s="16">
        <f>AVERAGE(H2:H10)</f>
        <v>11.913333333333334</v>
      </c>
      <c r="I11" s="15">
        <f>SUM(I2:I10)</f>
        <v>225</v>
      </c>
      <c r="J11" s="16">
        <f>AVERAGE(J2:J10)</f>
        <v>17.281111111111112</v>
      </c>
      <c r="K11" s="16">
        <f t="shared" ref="K11:M11" si="1">AVERAGE(K2:K10)</f>
        <v>1.3722222222222225</v>
      </c>
      <c r="L11" s="16">
        <f t="shared" si="1"/>
        <v>1.1933333333333334</v>
      </c>
      <c r="M11" s="16">
        <f t="shared" si="1"/>
        <v>19.846666666666671</v>
      </c>
      <c r="N11" s="8"/>
    </row>
    <row r="13" spans="1:14" x14ac:dyDescent="0.2">
      <c r="A13" s="18" t="s">
        <v>27</v>
      </c>
    </row>
    <row r="14" spans="1:14" x14ac:dyDescent="0.2">
      <c r="A14" s="18" t="s">
        <v>28</v>
      </c>
    </row>
    <row r="15" spans="1:14" x14ac:dyDescent="0.2">
      <c r="A15" s="18" t="s">
        <v>29</v>
      </c>
    </row>
    <row r="16" spans="1:14" x14ac:dyDescent="0.2">
      <c r="A16" s="19" t="s">
        <v>30</v>
      </c>
    </row>
    <row r="17" spans="1:1" x14ac:dyDescent="0.2">
      <c r="A17" s="20" t="s">
        <v>42</v>
      </c>
    </row>
    <row r="18" spans="1:1" x14ac:dyDescent="0.2">
      <c r="A18" s="20" t="s">
        <v>31</v>
      </c>
    </row>
    <row r="19" spans="1:1" x14ac:dyDescent="0.2">
      <c r="A19" s="20" t="s">
        <v>32</v>
      </c>
    </row>
  </sheetData>
  <pageMargins left="0.7" right="0.7" top="0.75" bottom="0.75" header="0.5" footer="0.3"/>
  <pageSetup scale="71" fitToHeight="0" orientation="landscape" r:id="rId1"/>
  <headerFooter>
    <oddHeader>&amp;C&amp;"Arial,Bold"&amp;12Summary of 2009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Layout" zoomScaleNormal="100" workbookViewId="0">
      <selection activeCell="B4" sqref="B4"/>
    </sheetView>
  </sheetViews>
  <sheetFormatPr defaultRowHeight="15" x14ac:dyDescent="0.25"/>
  <cols>
    <col min="1" max="1" width="11.7109375" bestFit="1" customWidth="1"/>
    <col min="2" max="2" width="16.5703125" bestFit="1" customWidth="1"/>
    <col min="3" max="3" width="32.28515625" bestFit="1" customWidth="1"/>
    <col min="4" max="4" width="15.5703125" bestFit="1" customWidth="1"/>
    <col min="5" max="5" width="12.140625" bestFit="1" customWidth="1"/>
    <col min="6" max="8" width="9.85546875" bestFit="1" customWidth="1"/>
    <col min="9" max="9" width="8.7109375" bestFit="1" customWidth="1"/>
    <col min="10" max="10" width="15.140625" bestFit="1" customWidth="1"/>
  </cols>
  <sheetData>
    <row r="1" spans="1:11" ht="64.5" x14ac:dyDescent="0.25">
      <c r="A1" s="4" t="s">
        <v>0</v>
      </c>
      <c r="B1" s="4" t="s">
        <v>1</v>
      </c>
      <c r="C1" s="4" t="s">
        <v>2</v>
      </c>
      <c r="D1" s="4" t="s">
        <v>21</v>
      </c>
      <c r="E1" s="5" t="s">
        <v>25</v>
      </c>
      <c r="F1" s="5" t="s">
        <v>22</v>
      </c>
      <c r="G1" s="5" t="s">
        <v>26</v>
      </c>
      <c r="H1" s="5" t="s">
        <v>9</v>
      </c>
      <c r="I1" s="6" t="s">
        <v>10</v>
      </c>
      <c r="J1" s="5" t="s">
        <v>24</v>
      </c>
      <c r="K1" s="8"/>
    </row>
    <row r="2" spans="1:11" x14ac:dyDescent="0.25">
      <c r="A2" s="9">
        <v>2012</v>
      </c>
      <c r="B2" s="9" t="s">
        <v>33</v>
      </c>
      <c r="C2" s="9" t="s">
        <v>11</v>
      </c>
      <c r="D2" s="17">
        <v>65</v>
      </c>
      <c r="E2" s="11">
        <v>11.82</v>
      </c>
      <c r="F2" s="17">
        <v>65</v>
      </c>
      <c r="G2" s="11">
        <v>18.71</v>
      </c>
      <c r="H2" s="11">
        <v>1.69</v>
      </c>
      <c r="I2" s="11">
        <v>0.31</v>
      </c>
      <c r="J2" s="11">
        <v>20.7</v>
      </c>
      <c r="K2" s="8"/>
    </row>
    <row r="3" spans="1:11" x14ac:dyDescent="0.25">
      <c r="A3" s="9">
        <v>2012</v>
      </c>
      <c r="B3" s="9" t="s">
        <v>34</v>
      </c>
      <c r="C3" s="9" t="s">
        <v>12</v>
      </c>
      <c r="D3" s="17">
        <v>0</v>
      </c>
      <c r="E3" s="17" t="s">
        <v>13</v>
      </c>
      <c r="F3" s="17">
        <v>1</v>
      </c>
      <c r="G3" s="11">
        <v>14.34</v>
      </c>
      <c r="H3" s="11">
        <v>0</v>
      </c>
      <c r="I3" s="11">
        <v>1.1299999999999999</v>
      </c>
      <c r="J3" s="11">
        <v>15.47</v>
      </c>
      <c r="K3" s="8"/>
    </row>
    <row r="4" spans="1:11" x14ac:dyDescent="0.25">
      <c r="A4" s="9">
        <v>2012</v>
      </c>
      <c r="B4" s="9" t="s">
        <v>35</v>
      </c>
      <c r="C4" s="9" t="s">
        <v>14</v>
      </c>
      <c r="D4" s="17">
        <v>2</v>
      </c>
      <c r="E4" s="11">
        <v>11.66</v>
      </c>
      <c r="F4" s="17">
        <v>2</v>
      </c>
      <c r="G4" s="11">
        <v>57.69</v>
      </c>
      <c r="H4" s="11">
        <v>2.5</v>
      </c>
      <c r="I4" s="11">
        <v>0</v>
      </c>
      <c r="J4" s="11">
        <v>60.19</v>
      </c>
      <c r="K4" s="8"/>
    </row>
    <row r="5" spans="1:11" x14ac:dyDescent="0.25">
      <c r="A5" s="9">
        <v>2012</v>
      </c>
      <c r="B5" s="9" t="s">
        <v>36</v>
      </c>
      <c r="C5" s="9" t="s">
        <v>15</v>
      </c>
      <c r="D5" s="17">
        <v>2</v>
      </c>
      <c r="E5" s="11">
        <v>11.82</v>
      </c>
      <c r="F5" s="17">
        <v>2</v>
      </c>
      <c r="G5" s="11">
        <v>18.329999999999998</v>
      </c>
      <c r="H5" s="11">
        <v>0</v>
      </c>
      <c r="I5" s="11">
        <v>0</v>
      </c>
      <c r="J5" s="11">
        <v>18.329999999999998</v>
      </c>
      <c r="K5" s="8"/>
    </row>
    <row r="6" spans="1:11" x14ac:dyDescent="0.25">
      <c r="A6" s="9">
        <v>2012</v>
      </c>
      <c r="B6" s="9" t="s">
        <v>37</v>
      </c>
      <c r="C6" s="9" t="s">
        <v>16</v>
      </c>
      <c r="D6" s="17">
        <v>0</v>
      </c>
      <c r="E6" s="17" t="s">
        <v>13</v>
      </c>
      <c r="F6" s="17">
        <v>0</v>
      </c>
      <c r="G6" s="17" t="s">
        <v>13</v>
      </c>
      <c r="H6" s="17" t="s">
        <v>13</v>
      </c>
      <c r="I6" s="17" t="s">
        <v>13</v>
      </c>
      <c r="J6" s="17" t="s">
        <v>13</v>
      </c>
      <c r="K6" s="8"/>
    </row>
    <row r="7" spans="1:11" x14ac:dyDescent="0.25">
      <c r="A7" s="9">
        <v>2012</v>
      </c>
      <c r="B7" s="9" t="s">
        <v>38</v>
      </c>
      <c r="C7" s="9" t="s">
        <v>17</v>
      </c>
      <c r="D7" s="17">
        <v>422</v>
      </c>
      <c r="E7" s="11">
        <v>11.66</v>
      </c>
      <c r="F7" s="17">
        <v>432</v>
      </c>
      <c r="G7" s="11">
        <v>20.059999999999999</v>
      </c>
      <c r="H7" s="11">
        <v>4.8499999999999996</v>
      </c>
      <c r="I7" s="11">
        <v>2.11</v>
      </c>
      <c r="J7" s="11">
        <v>27.02</v>
      </c>
      <c r="K7" s="8"/>
    </row>
    <row r="8" spans="1:11" x14ac:dyDescent="0.25">
      <c r="A8" s="9">
        <v>2012</v>
      </c>
      <c r="B8" s="9" t="s">
        <v>39</v>
      </c>
      <c r="C8" s="9" t="s">
        <v>18</v>
      </c>
      <c r="D8" s="17">
        <v>0</v>
      </c>
      <c r="E8" s="17" t="s">
        <v>13</v>
      </c>
      <c r="F8" s="17">
        <v>0</v>
      </c>
      <c r="G8" s="17" t="s">
        <v>13</v>
      </c>
      <c r="H8" s="17" t="s">
        <v>13</v>
      </c>
      <c r="I8" s="17" t="s">
        <v>13</v>
      </c>
      <c r="J8" s="17" t="s">
        <v>13</v>
      </c>
      <c r="K8" s="8"/>
    </row>
    <row r="9" spans="1:11" x14ac:dyDescent="0.25">
      <c r="A9" s="9">
        <v>2012</v>
      </c>
      <c r="B9" s="9" t="s">
        <v>40</v>
      </c>
      <c r="C9" s="9" t="s">
        <v>19</v>
      </c>
      <c r="D9" s="17">
        <v>0</v>
      </c>
      <c r="E9" s="17" t="s">
        <v>13</v>
      </c>
      <c r="F9" s="17">
        <v>0</v>
      </c>
      <c r="G9" s="17" t="s">
        <v>13</v>
      </c>
      <c r="H9" s="17" t="s">
        <v>13</v>
      </c>
      <c r="I9" s="17" t="s">
        <v>13</v>
      </c>
      <c r="J9" s="17" t="s">
        <v>13</v>
      </c>
      <c r="K9" s="8"/>
    </row>
    <row r="10" spans="1:11" x14ac:dyDescent="0.25">
      <c r="A10" s="9">
        <v>2012</v>
      </c>
      <c r="B10" s="9" t="s">
        <v>41</v>
      </c>
      <c r="C10" s="9" t="s">
        <v>20</v>
      </c>
      <c r="D10" s="17">
        <v>0</v>
      </c>
      <c r="E10" s="17" t="s">
        <v>13</v>
      </c>
      <c r="F10" s="17">
        <v>0</v>
      </c>
      <c r="G10" s="17" t="s">
        <v>13</v>
      </c>
      <c r="H10" s="17" t="s">
        <v>13</v>
      </c>
      <c r="I10" s="17" t="s">
        <v>13</v>
      </c>
      <c r="J10" s="17" t="s">
        <v>13</v>
      </c>
      <c r="K10" s="8"/>
    </row>
    <row r="11" spans="1:11" x14ac:dyDescent="0.25">
      <c r="A11" s="9"/>
      <c r="B11" s="9"/>
      <c r="C11" s="13">
        <f>COUNT(D2:D10)</f>
        <v>9</v>
      </c>
      <c r="D11" s="13">
        <f>SUM(D2:D10)</f>
        <v>491</v>
      </c>
      <c r="E11" s="16">
        <f>AVERAGE(E2:E10)</f>
        <v>11.739999999999998</v>
      </c>
      <c r="F11" s="13">
        <f>SUM(F2:F10)</f>
        <v>502</v>
      </c>
      <c r="G11" s="16">
        <f>AVERAGE(G2:G10)</f>
        <v>25.826000000000001</v>
      </c>
      <c r="H11" s="16">
        <f t="shared" ref="H11:J11" si="0">AVERAGE(H2:H10)</f>
        <v>1.8079999999999998</v>
      </c>
      <c r="I11" s="16">
        <f t="shared" si="0"/>
        <v>0.71</v>
      </c>
      <c r="J11" s="16">
        <f t="shared" si="0"/>
        <v>28.342000000000002</v>
      </c>
      <c r="K11" s="8"/>
    </row>
  </sheetData>
  <pageMargins left="0.7" right="0.7" top="0.75" bottom="0.75" header="0.5" footer="0.3"/>
  <pageSetup scale="86" fitToHeight="0" orientation="landscape" r:id="rId1"/>
  <headerFooter>
    <oddHeader>&amp;C&amp;"Arial,Bold"&amp;12Summary of 2009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2012-11-26T19:46:33Z</cp:lastPrinted>
  <dcterms:created xsi:type="dcterms:W3CDTF">2012-11-16T17:16:23Z</dcterms:created>
  <dcterms:modified xsi:type="dcterms:W3CDTF">2012-11-28T21:33:45Z</dcterms:modified>
</cp:coreProperties>
</file>