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955" windowHeight="11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<sst xmlns="http://schemas.openxmlformats.org/spreadsheetml/2006/main" count="302" uniqueCount="165">
  <si>
    <t>Grantor Name</t>
  </si>
  <si>
    <t>Business Assistance - Recipient</t>
  </si>
  <si>
    <t>Total Dollar</t>
  </si>
  <si>
    <t>Goals Achieved</t>
  </si>
  <si>
    <t>Alexandria, City of</t>
  </si>
  <si>
    <t>Bio Company</t>
  </si>
  <si>
    <t>Big Lake, City of</t>
  </si>
  <si>
    <t>White Bear Clothing Co</t>
  </si>
  <si>
    <t>Brainerd, City</t>
  </si>
  <si>
    <t>Plastic Plus</t>
  </si>
  <si>
    <t>Burnsville Economic Development Authority</t>
  </si>
  <si>
    <t>Midwest Volleyball Warehouse Inc</t>
  </si>
  <si>
    <t>Southcross Commerce Center IV LLC</t>
  </si>
  <si>
    <t>Chaska EDA</t>
  </si>
  <si>
    <t>City Square LLC</t>
  </si>
  <si>
    <t>Chisago County</t>
  </si>
  <si>
    <t>Branch Manufacturing Company</t>
  </si>
  <si>
    <t>Swift Manufacturing</t>
  </si>
  <si>
    <t>Coon Rapids EDA</t>
  </si>
  <si>
    <t>RMS Company</t>
  </si>
  <si>
    <t>Detroit Lakes, City of</t>
  </si>
  <si>
    <t>Chamber Of Commerce</t>
  </si>
  <si>
    <t>Lodge On The Lake, LLC</t>
  </si>
  <si>
    <t>Elk River, City of</t>
  </si>
  <si>
    <t>O Brien Holdings, LLC</t>
  </si>
  <si>
    <t>RST Cayo, LLC</t>
  </si>
  <si>
    <t>Faribault, City of</t>
  </si>
  <si>
    <t>Sage Electrochromics</t>
  </si>
  <si>
    <t>Glencoe, City of</t>
  </si>
  <si>
    <t>GLE, LLC.</t>
  </si>
  <si>
    <t>Granite Falls, City of</t>
  </si>
  <si>
    <t>Par Piping &amp; Fabrication, Inc</t>
  </si>
  <si>
    <t>Hastings, City of</t>
  </si>
  <si>
    <t>Westview Properties, LLC</t>
  </si>
  <si>
    <t>Jakata Properties, Inc.</t>
  </si>
  <si>
    <t>Lanoga Corporation</t>
  </si>
  <si>
    <t>Hawley, City of</t>
  </si>
  <si>
    <t>Laddusaws Retail Groceries Inc</t>
  </si>
  <si>
    <t>Iron Range Resources</t>
  </si>
  <si>
    <t>MTD Acquisition, Inc.  d b a MN Twist Drill</t>
  </si>
  <si>
    <t>Minnesota Steel Industries LLC</t>
  </si>
  <si>
    <t>Kasson City of</t>
  </si>
  <si>
    <t>A &amp; A Electric and Undergound</t>
  </si>
  <si>
    <t>Lino Lakes EDA</t>
  </si>
  <si>
    <t>Schwan s Home Service, Inc.</t>
  </si>
  <si>
    <t>Medina, City of</t>
  </si>
  <si>
    <t>Meeker County</t>
  </si>
  <si>
    <t>Clark Equipment d b a Bobcat Company</t>
  </si>
  <si>
    <t>Monticello EDA</t>
  </si>
  <si>
    <t>Tapper s Holding LLC</t>
  </si>
  <si>
    <t>Monticello HRA</t>
  </si>
  <si>
    <t>Rocky Mountain Group LLC</t>
  </si>
  <si>
    <t>Moorhead, City of</t>
  </si>
  <si>
    <t>Stonehedge Holdings, Inc.</t>
  </si>
  <si>
    <t>Drywall Supply Central Inc.</t>
  </si>
  <si>
    <t>Walgreen Co.</t>
  </si>
  <si>
    <t>Motley, City of</t>
  </si>
  <si>
    <t>DJR Real Estate Holdings I &amp; II</t>
  </si>
  <si>
    <t>Mounds View EDA</t>
  </si>
  <si>
    <t>Medtronic, Inc.</t>
  </si>
  <si>
    <t>North Branch EDA</t>
  </si>
  <si>
    <t>David Swanson Inc</t>
  </si>
  <si>
    <t>Leroux Excavating</t>
  </si>
  <si>
    <t>Perham, City of</t>
  </si>
  <si>
    <t>CarCare Paradise LLC</t>
  </si>
  <si>
    <t>Ramsey, City of</t>
  </si>
  <si>
    <t>Dalager Properties</t>
  </si>
  <si>
    <t>LH Road, LLC</t>
  </si>
  <si>
    <t>Minks Properties, LLC</t>
  </si>
  <si>
    <t>Premier Commercial Partners, LLC</t>
  </si>
  <si>
    <t>Professional Properties, LLC</t>
  </si>
  <si>
    <t>S.K.K.W, LLC</t>
  </si>
  <si>
    <t>Red Wing Port Authority</t>
  </si>
  <si>
    <t>Automated Equipment</t>
  </si>
  <si>
    <t>Saint Paul Port Authority</t>
  </si>
  <si>
    <t>Trinity Technologies</t>
  </si>
  <si>
    <t>Phalen Westminster Crossing, LLC</t>
  </si>
  <si>
    <t>St. Paul Port Authority</t>
  </si>
  <si>
    <t>Circutech</t>
  </si>
  <si>
    <t>Dakota Supply Group</t>
  </si>
  <si>
    <t>Restoration Professionals</t>
  </si>
  <si>
    <t>Saint Paul, City of</t>
  </si>
  <si>
    <t>Margaux Limitee, Inc</t>
  </si>
  <si>
    <t>Shakopee, City of</t>
  </si>
  <si>
    <t>Open Systems Inc OS Investments LLC</t>
  </si>
  <si>
    <t>St. Paul Park, City of</t>
  </si>
  <si>
    <t>Diversified Manufacturing Corporation</t>
  </si>
  <si>
    <t>St. Peter EDA</t>
  </si>
  <si>
    <t>Chippewa Packaging</t>
  </si>
  <si>
    <t>Two Harbors, City of</t>
  </si>
  <si>
    <t>Jesen-Re Partnership</t>
  </si>
  <si>
    <t>Vadnais Heights, City of</t>
  </si>
  <si>
    <t>Vadnais Heights Hotel Group, LLC</t>
  </si>
  <si>
    <t>Willmar, City of</t>
  </si>
  <si>
    <t>Gurley s Foods</t>
  </si>
  <si>
    <t>West Central Steel Inc</t>
  </si>
  <si>
    <t>Zumbrota, City of</t>
  </si>
  <si>
    <t>Atlas Cold Storage</t>
  </si>
  <si>
    <t>Chaska City of</t>
  </si>
  <si>
    <t>Cottage Grove EDA</t>
  </si>
  <si>
    <t>South St. Paul Agri - Products</t>
  </si>
  <si>
    <t>East Grand Forks EDA</t>
  </si>
  <si>
    <t>Sun  n  Things</t>
  </si>
  <si>
    <t>1600 Central Ave Partnership LLP</t>
  </si>
  <si>
    <t>East Grand Forks EDHA</t>
  </si>
  <si>
    <t>Hawkes MFG   Pierce Investment LLC</t>
  </si>
  <si>
    <t>Ifp, Inc</t>
  </si>
  <si>
    <t>Faribault EDA</t>
  </si>
  <si>
    <t>Isanti, City of</t>
  </si>
  <si>
    <t>RWL Properties LLC</t>
  </si>
  <si>
    <t>Boeke Woodshop</t>
  </si>
  <si>
    <t>Jackson County</t>
  </si>
  <si>
    <t>Lino Lakes, City of</t>
  </si>
  <si>
    <t>Chain of Lakes YMCA</t>
  </si>
  <si>
    <t>Mankato, City of</t>
  </si>
  <si>
    <t>Wal-Mart Stores East, LP</t>
  </si>
  <si>
    <t>Melrose, City of</t>
  </si>
  <si>
    <t>Central Minnesota Federal Credit Union</t>
  </si>
  <si>
    <t>Commercial Contractors Company of Melrose, Inc</t>
  </si>
  <si>
    <t>Pelican Rapids City of</t>
  </si>
  <si>
    <t>Timothy C. &amp; Laura L. Neitke</t>
  </si>
  <si>
    <t>Richfield Housing and Redevelopment Authority</t>
  </si>
  <si>
    <t>Ryan Companies US, Inc.</t>
  </si>
  <si>
    <t>Rogers, City of</t>
  </si>
  <si>
    <t>Ryan Companies US Inc</t>
  </si>
  <si>
    <t>Sauk Rapids, City of</t>
  </si>
  <si>
    <t>KRUEGER PROPERTIES, LLC.</t>
  </si>
  <si>
    <t>Wanamingo, City of</t>
  </si>
  <si>
    <t>Tom Doffing</t>
  </si>
  <si>
    <t>Wells, City of</t>
  </si>
  <si>
    <t>Yellow Medicine County</t>
  </si>
  <si>
    <t>SpecSys Inc</t>
  </si>
  <si>
    <t>Yes</t>
  </si>
  <si>
    <t>No</t>
  </si>
  <si>
    <t>Total</t>
  </si>
  <si>
    <t>*Note:  Report year indicates the year the latest report received by DEED from the grantor.</t>
  </si>
  <si>
    <t>Financial Assistance - Recipient</t>
  </si>
  <si>
    <t>St. Louis Park EDA</t>
  </si>
  <si>
    <t>4100 Vernon Developers LLC</t>
  </si>
  <si>
    <t>Mound HRA</t>
  </si>
  <si>
    <t>Mound Harbor Renaissance Development, LLC</t>
  </si>
  <si>
    <t>Report Year*</t>
  </si>
  <si>
    <t>Belgrade, City of</t>
  </si>
  <si>
    <t>Menards Inc **</t>
  </si>
  <si>
    <t>Ryan Companies US Inc. aka Target Corporation</t>
  </si>
  <si>
    <t>Stoppelman Excavating ***</t>
  </si>
  <si>
    <t xml:space="preserve">Heron Lake BioEnergy </t>
  </si>
  <si>
    <t xml:space="preserve">Cabela's Retail Inc </t>
  </si>
  <si>
    <t>** Recipient has failed to fulfill goals and obligations and agreement was amended, pending amendment or loan is in repayment status.</t>
  </si>
  <si>
    <t>Davich Properties **</t>
  </si>
  <si>
    <t>Staver Foundry, Inc ***</t>
  </si>
  <si>
    <t>*** Recipient has failed to fulfill goals and obligations, ceased operations and agreement terminated.</t>
  </si>
  <si>
    <t>West St. Paul EDA</t>
  </si>
  <si>
    <t>New Ulm, City of</t>
  </si>
  <si>
    <t>Associated Milk Producers Inc</t>
  </si>
  <si>
    <t>Wells Co-Pack Foods Inc ***</t>
  </si>
  <si>
    <t>Provo Enterprises, LLC</t>
  </si>
  <si>
    <t>Clara, City of</t>
  </si>
  <si>
    <t>Target Corporation</t>
  </si>
  <si>
    <t>Great Water Aerospace, Inc.  d b a Tufloats***</t>
  </si>
  <si>
    <t>St. Cloud, City of</t>
  </si>
  <si>
    <t>Geo Comm</t>
  </si>
  <si>
    <t>Bailiwick Data Systems **</t>
  </si>
  <si>
    <t>Tom E. Bauer and I. Rikki Bauer</t>
  </si>
  <si>
    <t>CHZProperties, LLC &amp; Northern Prairie Polymers LLC ***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</si>
</sst>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0" xfId="0" applyNumberFormat="1" applyAlignment="1">
      <alignment/>
    </xf>
    <xf numFmtId="6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Layout" workbookViewId="0" topLeftCell="A88">
      <selection activeCell="D104" sqref="D104"/>
    </sheetView>
  </sheetViews>
  <sheetFormatPr defaultColWidth="9.140625" defaultRowHeight="12.75"/>
  <cols>
    <col min="1" max="1" width="12.421875" style="0" bestFit="1" customWidth="1"/>
    <col min="2" max="2" width="41.00390625" style="0" bestFit="1" customWidth="1"/>
    <col min="3" max="3" width="47.140625" style="0" bestFit="1" customWidth="1"/>
    <col min="4" max="4" width="11.57421875" style="0" customWidth="1"/>
    <col min="5" max="5" width="15.28125" style="0" bestFit="1" customWidth="1"/>
  </cols>
  <sheetData>
    <row r="1" spans="1:5" ht="12.75">
      <c r="A1" s="5" t="s">
        <v>141</v>
      </c>
      <c r="B1" s="5" t="s">
        <v>0</v>
      </c>
      <c r="C1" s="5" t="s">
        <v>1</v>
      </c>
      <c r="D1" s="6" t="s">
        <v>2</v>
      </c>
      <c r="E1" s="5" t="s">
        <v>3</v>
      </c>
    </row>
    <row r="2" spans="1:5" ht="12.75">
      <c r="A2" s="1">
        <v>2007</v>
      </c>
      <c r="B2" s="1" t="s">
        <v>4</v>
      </c>
      <c r="C2" s="1" t="s">
        <v>5</v>
      </c>
      <c r="D2" s="2">
        <v>147966</v>
      </c>
      <c r="E2" s="12" t="s">
        <v>132</v>
      </c>
    </row>
    <row r="3" spans="1:5" ht="12.75">
      <c r="A3" s="1">
        <v>2006</v>
      </c>
      <c r="B3" s="1" t="s">
        <v>6</v>
      </c>
      <c r="C3" s="1" t="s">
        <v>7</v>
      </c>
      <c r="D3" s="2">
        <v>139720</v>
      </c>
      <c r="E3" s="12" t="s">
        <v>132</v>
      </c>
    </row>
    <row r="4" spans="1:5" ht="12.75">
      <c r="A4" s="1">
        <v>2007</v>
      </c>
      <c r="B4" s="1" t="s">
        <v>8</v>
      </c>
      <c r="C4" s="1" t="s">
        <v>9</v>
      </c>
      <c r="D4" s="2">
        <v>100000</v>
      </c>
      <c r="E4" s="12" t="s">
        <v>132</v>
      </c>
    </row>
    <row r="5" spans="1:5" ht="12.75">
      <c r="A5" s="1">
        <v>2006</v>
      </c>
      <c r="B5" s="1" t="s">
        <v>10</v>
      </c>
      <c r="C5" s="1" t="s">
        <v>11</v>
      </c>
      <c r="D5" s="2">
        <v>243750</v>
      </c>
      <c r="E5" s="12" t="s">
        <v>132</v>
      </c>
    </row>
    <row r="6" spans="1:5" ht="12.75">
      <c r="A6" s="1">
        <v>2007</v>
      </c>
      <c r="B6" s="1" t="s">
        <v>10</v>
      </c>
      <c r="C6" s="1" t="s">
        <v>12</v>
      </c>
      <c r="D6" s="2">
        <v>312400</v>
      </c>
      <c r="E6" s="12" t="s">
        <v>132</v>
      </c>
    </row>
    <row r="7" spans="1:5" ht="12.75">
      <c r="A7" s="1">
        <v>2006</v>
      </c>
      <c r="B7" s="1" t="s">
        <v>13</v>
      </c>
      <c r="C7" s="1" t="s">
        <v>14</v>
      </c>
      <c r="D7" s="2">
        <v>111000</v>
      </c>
      <c r="E7" s="12" t="s">
        <v>132</v>
      </c>
    </row>
    <row r="8" spans="1:5" ht="12.75">
      <c r="A8" s="1">
        <v>2006</v>
      </c>
      <c r="B8" s="1" t="s">
        <v>15</v>
      </c>
      <c r="C8" s="1" t="s">
        <v>16</v>
      </c>
      <c r="D8" s="2">
        <v>30000</v>
      </c>
      <c r="E8" s="12" t="s">
        <v>132</v>
      </c>
    </row>
    <row r="9" spans="1:5" ht="12.75">
      <c r="A9" s="1">
        <v>2006</v>
      </c>
      <c r="B9" s="23" t="s">
        <v>157</v>
      </c>
      <c r="C9" s="1" t="s">
        <v>17</v>
      </c>
      <c r="D9" s="2">
        <v>100000</v>
      </c>
      <c r="E9" s="12" t="s">
        <v>132</v>
      </c>
    </row>
    <row r="10" spans="1:5" ht="12.75">
      <c r="A10" s="1">
        <v>2007</v>
      </c>
      <c r="B10" s="1" t="s">
        <v>18</v>
      </c>
      <c r="C10" s="1" t="s">
        <v>19</v>
      </c>
      <c r="D10" s="2">
        <v>145000</v>
      </c>
      <c r="E10" s="12" t="s">
        <v>132</v>
      </c>
    </row>
    <row r="11" spans="1:5" ht="12.75">
      <c r="A11" s="1">
        <v>2013</v>
      </c>
      <c r="B11" s="1" t="s">
        <v>99</v>
      </c>
      <c r="C11" s="1" t="s">
        <v>100</v>
      </c>
      <c r="D11" s="2">
        <v>141181</v>
      </c>
      <c r="E11" s="25" t="s">
        <v>132</v>
      </c>
    </row>
    <row r="12" spans="1:5" ht="12.75">
      <c r="A12" s="1">
        <v>2007</v>
      </c>
      <c r="B12" s="1" t="s">
        <v>20</v>
      </c>
      <c r="C12" s="1" t="s">
        <v>21</v>
      </c>
      <c r="D12" s="2">
        <v>50000</v>
      </c>
      <c r="E12" s="12" t="s">
        <v>132</v>
      </c>
    </row>
    <row r="13" spans="1:5" ht="12.75">
      <c r="A13" s="1">
        <v>2007</v>
      </c>
      <c r="B13" s="1" t="s">
        <v>20</v>
      </c>
      <c r="C13" s="1" t="s">
        <v>22</v>
      </c>
      <c r="D13" s="2">
        <v>348500</v>
      </c>
      <c r="E13" s="12" t="s">
        <v>132</v>
      </c>
    </row>
    <row r="14" spans="1:5" ht="12.75">
      <c r="A14" s="1">
        <v>2011</v>
      </c>
      <c r="B14" s="1" t="s">
        <v>101</v>
      </c>
      <c r="C14" s="1" t="s">
        <v>102</v>
      </c>
      <c r="D14" s="2">
        <v>85965</v>
      </c>
      <c r="E14" s="25" t="s">
        <v>132</v>
      </c>
    </row>
    <row r="15" spans="1:5" ht="12.75">
      <c r="A15" s="1">
        <v>2011</v>
      </c>
      <c r="B15" s="1" t="s">
        <v>101</v>
      </c>
      <c r="C15" s="1" t="s">
        <v>103</v>
      </c>
      <c r="D15" s="2">
        <v>75735</v>
      </c>
      <c r="E15" s="25" t="s">
        <v>132</v>
      </c>
    </row>
    <row r="16" spans="1:5" ht="12.75">
      <c r="A16" s="1">
        <v>2011</v>
      </c>
      <c r="B16" s="1" t="s">
        <v>104</v>
      </c>
      <c r="C16" s="1" t="s">
        <v>105</v>
      </c>
      <c r="D16" s="2">
        <v>150000</v>
      </c>
      <c r="E16" s="25" t="s">
        <v>132</v>
      </c>
    </row>
    <row r="17" spans="1:5" ht="12.75">
      <c r="A17" s="1">
        <v>2008</v>
      </c>
      <c r="B17" s="1" t="s">
        <v>23</v>
      </c>
      <c r="C17" s="1" t="s">
        <v>24</v>
      </c>
      <c r="D17" s="2">
        <v>138470</v>
      </c>
      <c r="E17" s="12" t="s">
        <v>132</v>
      </c>
    </row>
    <row r="18" spans="1:5" ht="12.75">
      <c r="A18" s="1">
        <v>2008</v>
      </c>
      <c r="B18" s="1" t="s">
        <v>23</v>
      </c>
      <c r="C18" s="1" t="s">
        <v>25</v>
      </c>
      <c r="D18" s="2">
        <v>75000</v>
      </c>
      <c r="E18" s="12" t="s">
        <v>132</v>
      </c>
    </row>
    <row r="19" spans="1:5" ht="12.75">
      <c r="A19" s="3">
        <v>2012</v>
      </c>
      <c r="B19" s="3" t="s">
        <v>23</v>
      </c>
      <c r="C19" s="24" t="s">
        <v>156</v>
      </c>
      <c r="D19" s="4">
        <v>203978</v>
      </c>
      <c r="E19" s="30" t="s">
        <v>132</v>
      </c>
    </row>
    <row r="20" spans="1:5" ht="12.75">
      <c r="A20" s="1">
        <v>2013</v>
      </c>
      <c r="B20" s="1" t="s">
        <v>23</v>
      </c>
      <c r="C20" s="23" t="s">
        <v>163</v>
      </c>
      <c r="D20" s="2">
        <v>114998</v>
      </c>
      <c r="E20" s="25" t="s">
        <v>132</v>
      </c>
    </row>
    <row r="21" spans="1:5" ht="12.75">
      <c r="A21" s="1">
        <v>2008</v>
      </c>
      <c r="B21" s="1" t="s">
        <v>26</v>
      </c>
      <c r="C21" s="1" t="s">
        <v>27</v>
      </c>
      <c r="D21" s="2">
        <v>200000</v>
      </c>
      <c r="E21" s="12" t="s">
        <v>132</v>
      </c>
    </row>
    <row r="22" spans="1:5" ht="12.75">
      <c r="A22" s="1">
        <v>2011</v>
      </c>
      <c r="B22" s="1" t="s">
        <v>26</v>
      </c>
      <c r="C22" s="1" t="s">
        <v>106</v>
      </c>
      <c r="D22" s="2">
        <v>280150</v>
      </c>
      <c r="E22" s="25" t="s">
        <v>132</v>
      </c>
    </row>
    <row r="23" spans="1:5" ht="12.75">
      <c r="A23" s="1">
        <v>2011</v>
      </c>
      <c r="B23" s="1" t="s">
        <v>107</v>
      </c>
      <c r="C23" s="1" t="s">
        <v>27</v>
      </c>
      <c r="D23" s="2">
        <v>100000</v>
      </c>
      <c r="E23" s="25" t="s">
        <v>132</v>
      </c>
    </row>
    <row r="24" spans="1:5" ht="12.75">
      <c r="A24" s="1">
        <v>2007</v>
      </c>
      <c r="B24" s="1" t="s">
        <v>28</v>
      </c>
      <c r="C24" s="1" t="s">
        <v>29</v>
      </c>
      <c r="D24" s="2">
        <v>40000</v>
      </c>
      <c r="E24" s="12" t="s">
        <v>132</v>
      </c>
    </row>
    <row r="25" spans="1:5" ht="12.75">
      <c r="A25" s="1">
        <v>2006</v>
      </c>
      <c r="B25" s="1" t="s">
        <v>30</v>
      </c>
      <c r="C25" s="1" t="s">
        <v>31</v>
      </c>
      <c r="D25" s="2">
        <v>100000</v>
      </c>
      <c r="E25" s="12" t="s">
        <v>132</v>
      </c>
    </row>
    <row r="26" spans="1:5" ht="12.75">
      <c r="A26" s="1">
        <v>2006</v>
      </c>
      <c r="B26" s="1" t="s">
        <v>32</v>
      </c>
      <c r="C26" s="1" t="s">
        <v>33</v>
      </c>
      <c r="D26" s="2">
        <v>326695</v>
      </c>
      <c r="E26" s="12" t="s">
        <v>132</v>
      </c>
    </row>
    <row r="27" spans="1:5" ht="12.75">
      <c r="A27" s="1">
        <v>2007</v>
      </c>
      <c r="B27" s="1" t="s">
        <v>32</v>
      </c>
      <c r="C27" s="1" t="s">
        <v>34</v>
      </c>
      <c r="D27" s="2">
        <v>49984</v>
      </c>
      <c r="E27" s="12" t="s">
        <v>132</v>
      </c>
    </row>
    <row r="28" spans="1:5" ht="12.75">
      <c r="A28" s="1">
        <v>2008</v>
      </c>
      <c r="B28" s="1" t="s">
        <v>32</v>
      </c>
      <c r="C28" s="1" t="s">
        <v>35</v>
      </c>
      <c r="D28" s="2">
        <v>396623</v>
      </c>
      <c r="E28" s="12" t="s">
        <v>132</v>
      </c>
    </row>
    <row r="29" spans="1:5" ht="12.75">
      <c r="A29" s="1">
        <v>2007</v>
      </c>
      <c r="B29" s="1" t="s">
        <v>36</v>
      </c>
      <c r="C29" s="1" t="s">
        <v>37</v>
      </c>
      <c r="D29" s="2">
        <v>311917</v>
      </c>
      <c r="E29" s="12" t="s">
        <v>132</v>
      </c>
    </row>
    <row r="30" spans="1:5" ht="12.75">
      <c r="A30" s="1">
        <v>2006</v>
      </c>
      <c r="B30" s="1" t="s">
        <v>38</v>
      </c>
      <c r="C30" s="1" t="s">
        <v>39</v>
      </c>
      <c r="D30" s="2">
        <v>150000</v>
      </c>
      <c r="E30" s="12" t="s">
        <v>132</v>
      </c>
    </row>
    <row r="31" spans="1:5" ht="12.75">
      <c r="A31" s="1">
        <v>2007</v>
      </c>
      <c r="B31" s="1" t="s">
        <v>38</v>
      </c>
      <c r="C31" s="1" t="s">
        <v>40</v>
      </c>
      <c r="D31" s="2">
        <v>5000000</v>
      </c>
      <c r="E31" s="12" t="s">
        <v>132</v>
      </c>
    </row>
    <row r="32" spans="1:5" ht="12.75">
      <c r="A32" s="1">
        <v>2011</v>
      </c>
      <c r="B32" s="1" t="s">
        <v>108</v>
      </c>
      <c r="C32" s="1" t="s">
        <v>109</v>
      </c>
      <c r="D32" s="2">
        <v>151488</v>
      </c>
      <c r="E32" s="25" t="s">
        <v>132</v>
      </c>
    </row>
    <row r="33" spans="1:5" ht="12.75">
      <c r="A33" s="1">
        <v>2011</v>
      </c>
      <c r="B33" s="1" t="s">
        <v>108</v>
      </c>
      <c r="C33" s="1" t="s">
        <v>110</v>
      </c>
      <c r="D33" s="2">
        <v>84316</v>
      </c>
      <c r="E33" s="25" t="s">
        <v>132</v>
      </c>
    </row>
    <row r="34" spans="1:5" ht="12.75">
      <c r="A34" s="26">
        <v>2011</v>
      </c>
      <c r="B34" s="26" t="s">
        <v>111</v>
      </c>
      <c r="C34" s="27" t="s">
        <v>146</v>
      </c>
      <c r="D34" s="28">
        <v>100000</v>
      </c>
      <c r="E34" s="29" t="s">
        <v>132</v>
      </c>
    </row>
    <row r="35" spans="1:5" ht="12.75">
      <c r="A35" s="1">
        <v>2006</v>
      </c>
      <c r="B35" s="1" t="s">
        <v>41</v>
      </c>
      <c r="C35" s="1" t="s">
        <v>42</v>
      </c>
      <c r="D35" s="2">
        <v>85123</v>
      </c>
      <c r="E35" s="12" t="s">
        <v>132</v>
      </c>
    </row>
    <row r="36" spans="1:5" ht="12.75">
      <c r="A36" s="1">
        <v>2008</v>
      </c>
      <c r="B36" s="1" t="s">
        <v>112</v>
      </c>
      <c r="C36" s="1" t="s">
        <v>113</v>
      </c>
      <c r="D36" s="2">
        <v>3371482</v>
      </c>
      <c r="E36" s="25" t="s">
        <v>132</v>
      </c>
    </row>
    <row r="37" spans="1:5" ht="12.75">
      <c r="A37" s="1">
        <v>2006</v>
      </c>
      <c r="B37" s="23" t="s">
        <v>43</v>
      </c>
      <c r="C37" s="1" t="s">
        <v>44</v>
      </c>
      <c r="D37" s="2">
        <v>91715</v>
      </c>
      <c r="E37" s="12" t="s">
        <v>132</v>
      </c>
    </row>
    <row r="38" spans="1:5" ht="12.75">
      <c r="A38" s="1">
        <v>2007</v>
      </c>
      <c r="B38" s="1" t="s">
        <v>45</v>
      </c>
      <c r="C38" s="21" t="s">
        <v>144</v>
      </c>
      <c r="D38" s="2">
        <v>2000000</v>
      </c>
      <c r="E38" s="12" t="s">
        <v>132</v>
      </c>
    </row>
    <row r="39" spans="1:5" ht="12.75">
      <c r="A39" s="1">
        <v>2007</v>
      </c>
      <c r="B39" s="1" t="s">
        <v>46</v>
      </c>
      <c r="C39" s="1" t="s">
        <v>47</v>
      </c>
      <c r="D39" s="2">
        <v>1000000</v>
      </c>
      <c r="E39" s="12" t="s">
        <v>132</v>
      </c>
    </row>
    <row r="40" spans="1:5" ht="12.75">
      <c r="A40" s="1">
        <v>2012</v>
      </c>
      <c r="B40" s="1" t="s">
        <v>116</v>
      </c>
      <c r="C40" s="1" t="s">
        <v>117</v>
      </c>
      <c r="D40" s="2">
        <v>460000</v>
      </c>
      <c r="E40" s="25" t="s">
        <v>132</v>
      </c>
    </row>
    <row r="41" spans="1:5" ht="12.75">
      <c r="A41" s="1">
        <v>2010</v>
      </c>
      <c r="B41" s="1" t="s">
        <v>116</v>
      </c>
      <c r="C41" s="1" t="s">
        <v>118</v>
      </c>
      <c r="D41" s="2">
        <v>150000</v>
      </c>
      <c r="E41" s="25" t="s">
        <v>132</v>
      </c>
    </row>
    <row r="42" spans="1:5" ht="12.75">
      <c r="A42" s="1">
        <v>2006</v>
      </c>
      <c r="B42" s="1" t="s">
        <v>48</v>
      </c>
      <c r="C42" s="1" t="s">
        <v>49</v>
      </c>
      <c r="D42" s="2">
        <v>200000</v>
      </c>
      <c r="E42" s="12" t="s">
        <v>132</v>
      </c>
    </row>
    <row r="43" spans="1:5" ht="12.75">
      <c r="A43" s="1">
        <v>2007</v>
      </c>
      <c r="B43" s="1" t="s">
        <v>50</v>
      </c>
      <c r="C43" s="1" t="s">
        <v>51</v>
      </c>
      <c r="D43" s="2">
        <v>439224</v>
      </c>
      <c r="E43" s="12" t="s">
        <v>132</v>
      </c>
    </row>
    <row r="44" spans="1:5" ht="12.75">
      <c r="A44" s="1">
        <v>2006</v>
      </c>
      <c r="B44" s="1" t="s">
        <v>52</v>
      </c>
      <c r="C44" s="1" t="s">
        <v>53</v>
      </c>
      <c r="D44" s="2">
        <v>130000</v>
      </c>
      <c r="E44" s="12" t="s">
        <v>132</v>
      </c>
    </row>
    <row r="45" spans="1:5" ht="12.75">
      <c r="A45" s="1">
        <v>2008</v>
      </c>
      <c r="B45" s="1" t="s">
        <v>52</v>
      </c>
      <c r="C45" s="1" t="s">
        <v>54</v>
      </c>
      <c r="D45" s="2">
        <v>45700</v>
      </c>
      <c r="E45" s="12" t="s">
        <v>132</v>
      </c>
    </row>
    <row r="46" spans="1:5" ht="12.75">
      <c r="A46" s="1">
        <v>2007</v>
      </c>
      <c r="B46" s="1" t="s">
        <v>52</v>
      </c>
      <c r="C46" s="1" t="s">
        <v>55</v>
      </c>
      <c r="D46" s="2">
        <v>105800</v>
      </c>
      <c r="E46" s="12" t="s">
        <v>132</v>
      </c>
    </row>
    <row r="47" spans="1:5" ht="12.75">
      <c r="A47" s="1">
        <v>2006</v>
      </c>
      <c r="B47" s="1" t="s">
        <v>56</v>
      </c>
      <c r="C47" s="1" t="s">
        <v>57</v>
      </c>
      <c r="D47" s="2">
        <v>150000</v>
      </c>
      <c r="E47" s="12" t="s">
        <v>132</v>
      </c>
    </row>
    <row r="48" spans="1:5" ht="12.75">
      <c r="A48" s="1">
        <v>2008</v>
      </c>
      <c r="B48" s="1" t="s">
        <v>58</v>
      </c>
      <c r="C48" s="1" t="s">
        <v>59</v>
      </c>
      <c r="D48" s="2">
        <v>22900000</v>
      </c>
      <c r="E48" s="12" t="s">
        <v>132</v>
      </c>
    </row>
    <row r="49" spans="1:5" ht="12.75">
      <c r="A49" s="1">
        <v>2006</v>
      </c>
      <c r="B49" s="1" t="s">
        <v>60</v>
      </c>
      <c r="C49" s="1" t="s">
        <v>61</v>
      </c>
      <c r="D49" s="2">
        <v>52800</v>
      </c>
      <c r="E49" s="12" t="s">
        <v>132</v>
      </c>
    </row>
    <row r="50" spans="1:5" ht="12.75">
      <c r="A50" s="1">
        <v>2007</v>
      </c>
      <c r="B50" s="1" t="s">
        <v>60</v>
      </c>
      <c r="C50" s="1" t="s">
        <v>62</v>
      </c>
      <c r="D50" s="2">
        <v>30000</v>
      </c>
      <c r="E50" s="12" t="s">
        <v>132</v>
      </c>
    </row>
    <row r="51" spans="1:5" ht="12.75">
      <c r="A51" s="1">
        <v>2013</v>
      </c>
      <c r="B51" s="1" t="s">
        <v>63</v>
      </c>
      <c r="C51" s="1" t="s">
        <v>64</v>
      </c>
      <c r="D51" s="2">
        <v>118639</v>
      </c>
      <c r="E51" s="12" t="s">
        <v>132</v>
      </c>
    </row>
    <row r="52" spans="1:5" ht="12.75">
      <c r="A52" s="1">
        <v>2011</v>
      </c>
      <c r="B52" s="1" t="s">
        <v>119</v>
      </c>
      <c r="C52" s="1" t="s">
        <v>120</v>
      </c>
      <c r="D52" s="2">
        <v>80000</v>
      </c>
      <c r="E52" s="25" t="s">
        <v>132</v>
      </c>
    </row>
    <row r="53" spans="1:5" ht="12.75">
      <c r="A53" s="1">
        <v>2007</v>
      </c>
      <c r="B53" s="1" t="s">
        <v>65</v>
      </c>
      <c r="C53" s="1" t="s">
        <v>66</v>
      </c>
      <c r="D53" s="2">
        <v>220000</v>
      </c>
      <c r="E53" s="12" t="s">
        <v>132</v>
      </c>
    </row>
    <row r="54" spans="1:5" ht="12.75">
      <c r="A54" s="1">
        <v>2007</v>
      </c>
      <c r="B54" s="1" t="s">
        <v>65</v>
      </c>
      <c r="C54" s="1" t="s">
        <v>67</v>
      </c>
      <c r="D54" s="2">
        <v>125000</v>
      </c>
      <c r="E54" s="12" t="s">
        <v>132</v>
      </c>
    </row>
    <row r="55" spans="1:5" ht="12.75">
      <c r="A55" s="1">
        <v>2008</v>
      </c>
      <c r="B55" s="1" t="s">
        <v>65</v>
      </c>
      <c r="C55" s="1" t="s">
        <v>68</v>
      </c>
      <c r="D55" s="2">
        <v>330000</v>
      </c>
      <c r="E55" s="12" t="s">
        <v>132</v>
      </c>
    </row>
    <row r="56" spans="1:5" ht="12.75">
      <c r="A56" s="1">
        <v>2008</v>
      </c>
      <c r="B56" s="1" t="s">
        <v>65</v>
      </c>
      <c r="C56" s="1" t="s">
        <v>69</v>
      </c>
      <c r="D56" s="2">
        <v>183000</v>
      </c>
      <c r="E56" s="12" t="s">
        <v>132</v>
      </c>
    </row>
    <row r="57" spans="1:5" ht="12.75">
      <c r="A57" s="1">
        <v>2007</v>
      </c>
      <c r="B57" s="1" t="s">
        <v>65</v>
      </c>
      <c r="C57" s="1" t="s">
        <v>70</v>
      </c>
      <c r="D57" s="2">
        <v>100000</v>
      </c>
      <c r="E57" s="12" t="s">
        <v>132</v>
      </c>
    </row>
    <row r="58" spans="1:5" ht="12.75">
      <c r="A58" s="1">
        <v>2007</v>
      </c>
      <c r="B58" s="1" t="s">
        <v>65</v>
      </c>
      <c r="C58" s="1" t="s">
        <v>71</v>
      </c>
      <c r="D58" s="2">
        <v>175000</v>
      </c>
      <c r="E58" s="12" t="s">
        <v>132</v>
      </c>
    </row>
    <row r="59" spans="1:5" ht="12.75">
      <c r="A59" s="1">
        <v>2006</v>
      </c>
      <c r="B59" s="1" t="s">
        <v>72</v>
      </c>
      <c r="C59" s="1" t="s">
        <v>73</v>
      </c>
      <c r="D59" s="2">
        <v>600000</v>
      </c>
      <c r="E59" s="12" t="s">
        <v>132</v>
      </c>
    </row>
    <row r="60" spans="1:5" ht="12.75">
      <c r="A60" s="1">
        <v>2009</v>
      </c>
      <c r="B60" s="1" t="s">
        <v>121</v>
      </c>
      <c r="C60" s="1" t="s">
        <v>122</v>
      </c>
      <c r="D60" s="2">
        <v>6889750</v>
      </c>
      <c r="E60" s="22" t="s">
        <v>132</v>
      </c>
    </row>
    <row r="61" spans="1:5" ht="12.75">
      <c r="A61" s="1">
        <v>2013</v>
      </c>
      <c r="B61" s="23" t="s">
        <v>160</v>
      </c>
      <c r="C61" s="23" t="s">
        <v>161</v>
      </c>
      <c r="D61" s="2">
        <v>199000</v>
      </c>
      <c r="E61" s="25" t="s">
        <v>132</v>
      </c>
    </row>
    <row r="62" spans="1:5" ht="12.75">
      <c r="A62" s="1">
        <v>2006</v>
      </c>
      <c r="B62" s="1" t="s">
        <v>74</v>
      </c>
      <c r="C62" s="1" t="s">
        <v>75</v>
      </c>
      <c r="D62" s="2">
        <v>226076</v>
      </c>
      <c r="E62" s="12" t="s">
        <v>132</v>
      </c>
    </row>
    <row r="63" spans="1:5" ht="12.75">
      <c r="A63" s="1">
        <v>2006</v>
      </c>
      <c r="B63" s="1" t="s">
        <v>74</v>
      </c>
      <c r="C63" s="1" t="s">
        <v>76</v>
      </c>
      <c r="D63" s="2">
        <v>574991</v>
      </c>
      <c r="E63" s="12" t="s">
        <v>132</v>
      </c>
    </row>
    <row r="64" spans="1:5" ht="12.75">
      <c r="A64" s="1">
        <v>2007</v>
      </c>
      <c r="B64" s="1" t="s">
        <v>77</v>
      </c>
      <c r="C64" s="1" t="s">
        <v>78</v>
      </c>
      <c r="D64" s="2">
        <v>392039</v>
      </c>
      <c r="E64" s="12" t="s">
        <v>132</v>
      </c>
    </row>
    <row r="65" spans="1:5" ht="12.75">
      <c r="A65" s="1">
        <v>2007</v>
      </c>
      <c r="B65" s="1" t="s">
        <v>77</v>
      </c>
      <c r="C65" s="1" t="s">
        <v>79</v>
      </c>
      <c r="D65" s="2">
        <v>365903</v>
      </c>
      <c r="E65" s="12" t="s">
        <v>132</v>
      </c>
    </row>
    <row r="66" spans="1:5" ht="12.75">
      <c r="A66" s="1">
        <v>2007</v>
      </c>
      <c r="B66" s="1" t="s">
        <v>77</v>
      </c>
      <c r="C66" s="1" t="s">
        <v>80</v>
      </c>
      <c r="D66" s="2">
        <v>300563</v>
      </c>
      <c r="E66" s="12" t="s">
        <v>132</v>
      </c>
    </row>
    <row r="67" spans="1:5" ht="12.75">
      <c r="A67" s="1">
        <v>2006</v>
      </c>
      <c r="B67" s="1" t="s">
        <v>81</v>
      </c>
      <c r="C67" s="1" t="s">
        <v>82</v>
      </c>
      <c r="D67" s="2">
        <v>95000</v>
      </c>
      <c r="E67" s="12" t="s">
        <v>132</v>
      </c>
    </row>
    <row r="68" spans="1:5" ht="12.75">
      <c r="A68" s="1">
        <v>2011</v>
      </c>
      <c r="B68" s="1" t="s">
        <v>125</v>
      </c>
      <c r="C68" s="1" t="s">
        <v>126</v>
      </c>
      <c r="D68" s="2">
        <v>92000</v>
      </c>
      <c r="E68" s="25" t="s">
        <v>132</v>
      </c>
    </row>
    <row r="69" spans="1:5" ht="12.75">
      <c r="A69" s="1">
        <v>2006</v>
      </c>
      <c r="B69" s="1" t="s">
        <v>83</v>
      </c>
      <c r="C69" s="1" t="s">
        <v>84</v>
      </c>
      <c r="D69" s="2">
        <v>231489</v>
      </c>
      <c r="E69" s="12" t="s">
        <v>132</v>
      </c>
    </row>
    <row r="70" spans="1:5" ht="12.75">
      <c r="A70" s="1">
        <v>2006</v>
      </c>
      <c r="B70" s="1" t="s">
        <v>85</v>
      </c>
      <c r="C70" s="1" t="s">
        <v>86</v>
      </c>
      <c r="D70" s="2">
        <v>290000</v>
      </c>
      <c r="E70" s="12" t="s">
        <v>132</v>
      </c>
    </row>
    <row r="71" spans="1:5" ht="12.75">
      <c r="A71" s="1">
        <v>2006</v>
      </c>
      <c r="B71" s="1" t="s">
        <v>87</v>
      </c>
      <c r="C71" s="1" t="s">
        <v>88</v>
      </c>
      <c r="D71" s="2">
        <v>100000</v>
      </c>
      <c r="E71" s="12" t="s">
        <v>132</v>
      </c>
    </row>
    <row r="72" spans="1:5" ht="12.75">
      <c r="A72" s="1">
        <v>2012</v>
      </c>
      <c r="B72" s="1" t="s">
        <v>89</v>
      </c>
      <c r="C72" s="1" t="s">
        <v>90</v>
      </c>
      <c r="D72" s="2">
        <v>807132</v>
      </c>
      <c r="E72" s="12" t="s">
        <v>132</v>
      </c>
    </row>
    <row r="73" spans="1:5" ht="12.75">
      <c r="A73" s="1">
        <v>2008</v>
      </c>
      <c r="B73" s="1" t="s">
        <v>91</v>
      </c>
      <c r="C73" s="1" t="s">
        <v>92</v>
      </c>
      <c r="D73" s="2">
        <v>317393</v>
      </c>
      <c r="E73" s="12" t="s">
        <v>132</v>
      </c>
    </row>
    <row r="74" spans="1:5" ht="12.75">
      <c r="A74" s="1">
        <v>2011</v>
      </c>
      <c r="B74" s="1" t="s">
        <v>127</v>
      </c>
      <c r="C74" s="1" t="s">
        <v>128</v>
      </c>
      <c r="D74" s="2">
        <v>136604</v>
      </c>
      <c r="E74" s="25" t="s">
        <v>132</v>
      </c>
    </row>
    <row r="75" spans="1:5" ht="12.75">
      <c r="A75" s="1">
        <v>2007</v>
      </c>
      <c r="B75" s="1" t="s">
        <v>93</v>
      </c>
      <c r="C75" s="1" t="s">
        <v>94</v>
      </c>
      <c r="D75" s="2">
        <v>34700</v>
      </c>
      <c r="E75" s="12" t="s">
        <v>132</v>
      </c>
    </row>
    <row r="76" spans="1:5" ht="12.75">
      <c r="A76" s="1">
        <v>2008</v>
      </c>
      <c r="B76" s="1" t="s">
        <v>93</v>
      </c>
      <c r="C76" s="1" t="s">
        <v>95</v>
      </c>
      <c r="D76" s="2">
        <v>44500</v>
      </c>
      <c r="E76" s="12" t="s">
        <v>132</v>
      </c>
    </row>
    <row r="77" spans="1:5" ht="12.75">
      <c r="A77" s="1">
        <v>2007</v>
      </c>
      <c r="B77" s="1" t="s">
        <v>96</v>
      </c>
      <c r="C77" s="1" t="s">
        <v>97</v>
      </c>
      <c r="D77" s="2">
        <v>400000</v>
      </c>
      <c r="E77" s="12" t="s">
        <v>132</v>
      </c>
    </row>
    <row r="78" spans="1:5" ht="12.75">
      <c r="A78" s="1">
        <v>2010</v>
      </c>
      <c r="B78" s="21" t="s">
        <v>142</v>
      </c>
      <c r="C78" s="21" t="s">
        <v>143</v>
      </c>
      <c r="D78" s="2">
        <v>286730</v>
      </c>
      <c r="E78" s="22" t="s">
        <v>133</v>
      </c>
    </row>
    <row r="79" spans="1:5" ht="12.75">
      <c r="A79" s="3">
        <v>2013</v>
      </c>
      <c r="B79" s="3" t="s">
        <v>6</v>
      </c>
      <c r="C79" s="24" t="s">
        <v>164</v>
      </c>
      <c r="D79" s="4">
        <v>418434</v>
      </c>
      <c r="E79" s="13" t="s">
        <v>133</v>
      </c>
    </row>
    <row r="80" spans="1:5" ht="12.75">
      <c r="A80" s="1">
        <v>2013</v>
      </c>
      <c r="B80" s="1" t="s">
        <v>98</v>
      </c>
      <c r="C80" s="23" t="s">
        <v>162</v>
      </c>
      <c r="D80" s="2">
        <v>300000</v>
      </c>
      <c r="E80" s="12" t="s">
        <v>133</v>
      </c>
    </row>
    <row r="81" spans="1:5" ht="12.75">
      <c r="A81" s="1">
        <v>2011</v>
      </c>
      <c r="B81" s="1" t="s">
        <v>38</v>
      </c>
      <c r="C81" s="23" t="s">
        <v>159</v>
      </c>
      <c r="D81" s="2">
        <v>50000</v>
      </c>
      <c r="E81" s="12" t="s">
        <v>133</v>
      </c>
    </row>
    <row r="82" spans="1:5" ht="12.75">
      <c r="A82" s="1">
        <v>2014</v>
      </c>
      <c r="B82" s="1" t="s">
        <v>38</v>
      </c>
      <c r="C82" s="23" t="s">
        <v>149</v>
      </c>
      <c r="D82" s="2">
        <v>215000</v>
      </c>
      <c r="E82" s="12" t="s">
        <v>133</v>
      </c>
    </row>
    <row r="83" spans="1:5" ht="12.75">
      <c r="A83" s="3">
        <v>2011</v>
      </c>
      <c r="B83" s="3" t="s">
        <v>38</v>
      </c>
      <c r="C83" s="24" t="s">
        <v>150</v>
      </c>
      <c r="D83" s="4">
        <v>250000</v>
      </c>
      <c r="E83" s="13" t="s">
        <v>133</v>
      </c>
    </row>
    <row r="84" spans="1:5" ht="12.75">
      <c r="A84" s="1">
        <v>2009</v>
      </c>
      <c r="B84" s="1" t="s">
        <v>108</v>
      </c>
      <c r="C84" s="23" t="s">
        <v>145</v>
      </c>
      <c r="D84" s="2">
        <v>109655</v>
      </c>
      <c r="E84" s="12" t="s">
        <v>133</v>
      </c>
    </row>
    <row r="85" spans="1:5" ht="12.75">
      <c r="A85" s="1">
        <v>2014</v>
      </c>
      <c r="B85" s="1" t="s">
        <v>114</v>
      </c>
      <c r="C85" s="1" t="s">
        <v>115</v>
      </c>
      <c r="D85" s="2">
        <v>5332206</v>
      </c>
      <c r="E85" s="12" t="s">
        <v>133</v>
      </c>
    </row>
    <row r="86" spans="1:5" ht="12.75">
      <c r="A86" s="1">
        <v>2014</v>
      </c>
      <c r="B86" s="23" t="s">
        <v>153</v>
      </c>
      <c r="C86" s="23" t="s">
        <v>154</v>
      </c>
      <c r="D86" s="2">
        <v>200000</v>
      </c>
      <c r="E86" s="25" t="s">
        <v>133</v>
      </c>
    </row>
    <row r="87" spans="1:5" ht="12.75">
      <c r="A87" s="1">
        <v>2008</v>
      </c>
      <c r="B87" s="1" t="s">
        <v>123</v>
      </c>
      <c r="C87" s="1" t="s">
        <v>124</v>
      </c>
      <c r="D87" s="2">
        <v>99999</v>
      </c>
      <c r="E87" s="12" t="s">
        <v>133</v>
      </c>
    </row>
    <row r="88" spans="1:5" ht="12.75">
      <c r="A88" s="3">
        <v>2012</v>
      </c>
      <c r="B88" s="3" t="s">
        <v>123</v>
      </c>
      <c r="C88" s="24" t="s">
        <v>147</v>
      </c>
      <c r="D88" s="4">
        <v>4900000</v>
      </c>
      <c r="E88" s="30" t="s">
        <v>133</v>
      </c>
    </row>
    <row r="89" spans="1:5" ht="12.75">
      <c r="A89" s="1">
        <v>2012</v>
      </c>
      <c r="B89" s="1" t="s">
        <v>129</v>
      </c>
      <c r="C89" s="1" t="s">
        <v>155</v>
      </c>
      <c r="D89" s="2">
        <v>150000</v>
      </c>
      <c r="E89" s="12" t="s">
        <v>133</v>
      </c>
    </row>
    <row r="90" spans="1:5" ht="12.75">
      <c r="A90" s="1">
        <v>2014</v>
      </c>
      <c r="B90" s="23" t="s">
        <v>152</v>
      </c>
      <c r="C90" s="23" t="s">
        <v>158</v>
      </c>
      <c r="D90" s="2">
        <v>710000</v>
      </c>
      <c r="E90" s="25" t="s">
        <v>133</v>
      </c>
    </row>
    <row r="91" spans="1:5" ht="12.75">
      <c r="A91" s="1">
        <v>2014</v>
      </c>
      <c r="B91" s="1" t="s">
        <v>130</v>
      </c>
      <c r="C91" s="1" t="s">
        <v>131</v>
      </c>
      <c r="D91" s="2">
        <v>90000</v>
      </c>
      <c r="E91" s="12" t="s">
        <v>133</v>
      </c>
    </row>
    <row r="92" spans="1:5" ht="12.75">
      <c r="A92" s="1"/>
      <c r="B92" s="1"/>
      <c r="C92" s="5">
        <f>COUNT(D2:D91)</f>
        <v>90</v>
      </c>
      <c r="D92" s="6">
        <f>SUM(D2:D91)</f>
        <v>67757483</v>
      </c>
      <c r="E92" s="1"/>
    </row>
    <row r="94" spans="1:6" ht="12.75">
      <c r="A94" s="11" t="s">
        <v>135</v>
      </c>
      <c r="D94" s="7" t="s">
        <v>132</v>
      </c>
      <c r="E94" s="8">
        <f>COUNT(D2:D77)</f>
        <v>76</v>
      </c>
      <c r="F94" s="9">
        <f>E94/E96</f>
        <v>0.8444444444444444</v>
      </c>
    </row>
    <row r="95" spans="1:6" ht="12.75">
      <c r="A95" s="11" t="s">
        <v>148</v>
      </c>
      <c r="D95" s="7" t="s">
        <v>133</v>
      </c>
      <c r="E95" s="8">
        <f>COUNT(D78:D91)</f>
        <v>14</v>
      </c>
      <c r="F95" s="9">
        <f>E95/E96</f>
        <v>0.15555555555555556</v>
      </c>
    </row>
    <row r="96" spans="1:6" ht="12.75">
      <c r="A96" s="11" t="s">
        <v>151</v>
      </c>
      <c r="D96" s="7" t="s">
        <v>134</v>
      </c>
      <c r="E96" s="8">
        <f>SUM(E94:E95)</f>
        <v>90</v>
      </c>
      <c r="F96" s="9">
        <f>SUM(F94:F95)</f>
        <v>1</v>
      </c>
    </row>
    <row r="97" spans="4:6" ht="12.75">
      <c r="D97" s="8"/>
      <c r="E97" s="8"/>
      <c r="F97" s="8"/>
    </row>
    <row r="98" spans="4:6" ht="12.75">
      <c r="D98" s="7" t="s">
        <v>132</v>
      </c>
      <c r="E98" s="10">
        <f>SUM(D2:D77)</f>
        <v>54645459</v>
      </c>
      <c r="F98" s="9">
        <f>E98/E100</f>
        <v>0.8064859640668766</v>
      </c>
    </row>
    <row r="99" spans="4:6" ht="12.75">
      <c r="D99" s="7" t="s">
        <v>133</v>
      </c>
      <c r="E99" s="10">
        <f>SUM(D78:D91)</f>
        <v>13112024</v>
      </c>
      <c r="F99" s="9">
        <f>E99/E100</f>
        <v>0.19351403593312344</v>
      </c>
    </row>
    <row r="100" spans="4:6" ht="12.75">
      <c r="D100" s="7" t="s">
        <v>134</v>
      </c>
      <c r="E100" s="10">
        <f>SUM(E98:E99)</f>
        <v>67757483</v>
      </c>
      <c r="F100" s="9">
        <f>SUM(F98:F99)</f>
        <v>1</v>
      </c>
    </row>
    <row r="102" spans="1:5" ht="12.75">
      <c r="A102" s="5" t="s">
        <v>141</v>
      </c>
      <c r="B102" s="5" t="s">
        <v>0</v>
      </c>
      <c r="C102" s="5" t="s">
        <v>136</v>
      </c>
      <c r="D102" s="6" t="s">
        <v>2</v>
      </c>
      <c r="E102" s="5" t="s">
        <v>3</v>
      </c>
    </row>
    <row r="103" spans="1:5" ht="12.75">
      <c r="A103" s="1">
        <v>2006</v>
      </c>
      <c r="B103" t="s">
        <v>137</v>
      </c>
      <c r="C103" s="1" t="s">
        <v>138</v>
      </c>
      <c r="D103" s="14">
        <v>500000</v>
      </c>
      <c r="E103" s="12" t="s">
        <v>132</v>
      </c>
    </row>
    <row r="104" spans="1:5" ht="12.75">
      <c r="A104" s="1">
        <v>2014</v>
      </c>
      <c r="B104" s="20" t="s">
        <v>139</v>
      </c>
      <c r="C104" s="1" t="s">
        <v>140</v>
      </c>
      <c r="D104" s="2">
        <v>3500000</v>
      </c>
      <c r="E104" s="12" t="s">
        <v>133</v>
      </c>
    </row>
    <row r="105" spans="1:5" ht="12.75">
      <c r="A105" s="1"/>
      <c r="B105" s="20"/>
      <c r="C105" s="5">
        <f>COUNT(D103:D104)</f>
        <v>2</v>
      </c>
      <c r="D105" s="15">
        <f>SUM(D103:D104)</f>
        <v>4000000</v>
      </c>
      <c r="E105" s="12"/>
    </row>
    <row r="106" ht="12.75">
      <c r="A106" s="16"/>
    </row>
    <row r="107" ht="12.75">
      <c r="A107" s="11" t="s">
        <v>135</v>
      </c>
    </row>
    <row r="108" spans="4:6" ht="12.75">
      <c r="D108" s="17" t="s">
        <v>132</v>
      </c>
      <c r="E108" s="17">
        <f>COUNT(D103)</f>
        <v>1</v>
      </c>
      <c r="F108" s="18">
        <f>E108/E110</f>
        <v>0.5</v>
      </c>
    </row>
    <row r="109" spans="4:6" ht="12.75">
      <c r="D109" s="17" t="s">
        <v>133</v>
      </c>
      <c r="E109" s="17">
        <f>COUNT(D104)</f>
        <v>1</v>
      </c>
      <c r="F109" s="18">
        <f>E109/E110</f>
        <v>0.5</v>
      </c>
    </row>
    <row r="110" spans="4:6" ht="12.75">
      <c r="D110" s="17" t="s">
        <v>134</v>
      </c>
      <c r="E110" s="17">
        <f>SUM(E108:E109)</f>
        <v>2</v>
      </c>
      <c r="F110" s="18">
        <f>SUM(F108:F109)</f>
        <v>1</v>
      </c>
    </row>
    <row r="111" ht="12.75">
      <c r="D111" s="17"/>
    </row>
    <row r="112" spans="4:6" ht="12.75">
      <c r="D112" s="17" t="s">
        <v>132</v>
      </c>
      <c r="E112" s="19">
        <f>SUM(D103)</f>
        <v>500000</v>
      </c>
      <c r="F112" s="18">
        <f>E112/E114</f>
        <v>0.125</v>
      </c>
    </row>
    <row r="113" spans="4:6" ht="12.75">
      <c r="D113" s="17" t="s">
        <v>133</v>
      </c>
      <c r="E113" s="19">
        <f>SUM(D104)</f>
        <v>3500000</v>
      </c>
      <c r="F113" s="18">
        <f>E113/E114</f>
        <v>0.875</v>
      </c>
    </row>
    <row r="114" spans="4:6" ht="12.75">
      <c r="D114" s="17" t="s">
        <v>134</v>
      </c>
      <c r="E114" s="19">
        <f>SUM(E112:E113)</f>
        <v>4000000</v>
      </c>
      <c r="F114" s="18">
        <f>SUM(F112:F113)</f>
        <v>1</v>
      </c>
    </row>
  </sheetData>
  <sheetProtection/>
  <printOptions/>
  <pageMargins left="0.75" right="0.75" top="1.25" bottom="1" header="1" footer="0.5"/>
  <pageSetup horizontalDpi="600" verticalDpi="600" orientation="landscape" scale="85" r:id="rId1"/>
  <headerFooter alignWithMargins="0">
    <oddHeader>&amp;C&amp;"Arial,Bold"&amp;12Summary of 2005 Non-JOBZ Business and Financial Assistance Agreements Reported by Government Agencies in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Ed Hodder</cp:lastModifiedBy>
  <cp:lastPrinted>2014-10-21T17:21:25Z</cp:lastPrinted>
  <dcterms:created xsi:type="dcterms:W3CDTF">2008-11-14T19:33:40Z</dcterms:created>
  <dcterms:modified xsi:type="dcterms:W3CDTF">2014-10-21T17:32:24Z</dcterms:modified>
  <cp:category/>
  <cp:version/>
  <cp:contentType/>
  <cp:contentStatus/>
</cp:coreProperties>
</file>