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9408" windowHeight="8376" activeTab="0"/>
  </bookViews>
  <sheets>
    <sheet name="Survey Example" sheetId="1" r:id="rId1"/>
    <sheet name="SAMPLE" sheetId="2" r:id="rId2"/>
    <sheet name="Use This" sheetId="3" r:id="rId3"/>
  </sheets>
  <definedNames/>
  <calcPr fullCalcOnLoad="1"/>
</workbook>
</file>

<file path=xl/sharedStrings.xml><?xml version="1.0" encoding="utf-8"?>
<sst xmlns="http://schemas.openxmlformats.org/spreadsheetml/2006/main" count="112" uniqueCount="63">
  <si>
    <t>LMI/Non-LMI Households/Persons</t>
  </si>
  <si>
    <t>LMI Households</t>
  </si>
  <si>
    <t>LMI Persons</t>
  </si>
  <si>
    <t>Household Income</t>
  </si>
  <si>
    <t xml:space="preserve"> -</t>
  </si>
  <si>
    <t>Over</t>
  </si>
  <si>
    <t>Total</t>
  </si>
  <si>
    <t>No Response</t>
  </si>
  <si>
    <t>Number of Surveys Returned for Each Household Size</t>
  </si>
  <si>
    <t>Non-LMI Households</t>
  </si>
  <si>
    <t>Non-LMI Persons</t>
  </si>
  <si>
    <t>No. of households in survey area</t>
  </si>
  <si>
    <t>No. of surveys distributed</t>
  </si>
  <si>
    <t>No of surveys returned &amp; completed</t>
  </si>
  <si>
    <t>Applicant Name</t>
  </si>
  <si>
    <t>SCDP Survey Results Spreadsheet - LMI Area Benefit</t>
  </si>
  <si>
    <t>When &amp; How Was the Survey Conducted?</t>
  </si>
  <si>
    <t>51% of Total Population</t>
  </si>
  <si>
    <t>2a.</t>
  </si>
  <si>
    <t>2b.</t>
  </si>
  <si>
    <t>Household Size →</t>
  </si>
  <si>
    <t>Total Pop. of survey area</t>
  </si>
  <si>
    <t>Describe Survey Area</t>
  </si>
  <si>
    <t>SURVEY - EXAMPLE</t>
  </si>
  <si>
    <t>PLEASE NOTE:  Your respones to this survey will be confidential and only used to gather information for our _____________ project.</t>
  </si>
  <si>
    <t>1.</t>
  </si>
  <si>
    <t>Household characteristics</t>
  </si>
  <si>
    <t>2.</t>
  </si>
  <si>
    <t>Total household income for all persons living with you:</t>
  </si>
  <si>
    <t>$0 - $30,850</t>
  </si>
  <si>
    <t>Check one of the boxes below to indicate your household's total gross income (before taxes):</t>
  </si>
  <si>
    <t>How many people live in your house?</t>
  </si>
  <si>
    <t>$30,851 - $35,300</t>
  </si>
  <si>
    <t>$35,301 - $39,700</t>
  </si>
  <si>
    <t>$39,701 - $44,100</t>
  </si>
  <si>
    <t>$44,101 - $47,650</t>
  </si>
  <si>
    <t>$47,651 - $51,150</t>
  </si>
  <si>
    <t>$51,151 - $54,700</t>
  </si>
  <si>
    <t>$54,701 - $58,200</t>
  </si>
  <si>
    <t>Appendix 2</t>
  </si>
  <si>
    <r>
      <t>Instructions:</t>
    </r>
    <r>
      <rPr>
        <sz val="10"/>
        <rFont val="Arial"/>
        <family val="2"/>
      </rPr>
      <t xml:space="preserve">  Enter information in numbers 1, 3, and 4, above.  All other fields (2, 5, 6 and 7-10) are locked and will calculate as you fill in the spreadsheet.  Enter HUD income ranges used in survey under "Household Income," below.  Sort survey responses by household size, then income ranges checked by households.  In the section, "Number of Surveys Returned for Each Household Size, enter the number of surveys under the correct household size for each income range.  The LMI/non-LMI households and persons will calculate automatically below, as will the locked fields above.  </t>
    </r>
  </si>
  <si>
    <t>Total Number of Persons Surveyed</t>
  </si>
  <si>
    <t xml:space="preserve">Non-LMI Persons (Total Pop. from #1 minus Number of LMI persons Surveyed (#7) </t>
  </si>
  <si>
    <t>Total LMI Persons Surveyed (from #7) plus Non-LMI Persons (from #8)</t>
  </si>
  <si>
    <t>Number of LMI Survey Respondents (from survey results, below)</t>
  </si>
  <si>
    <t>No. of LMI Survey Respondents Needed (2a., rounded)</t>
  </si>
  <si>
    <t>Total % of LMI Persons.  Must be 51.0% or higher.</t>
  </si>
  <si>
    <t>Reedsville, MN</t>
  </si>
  <si>
    <t>Entire Corporate City Limits</t>
  </si>
  <si>
    <r>
      <t>Notes:</t>
    </r>
    <r>
      <rPr>
        <sz val="10"/>
        <rFont val="Arial"/>
        <family val="2"/>
      </rPr>
      <t xml:space="preserve">  The number at 2b. is the </t>
    </r>
    <r>
      <rPr>
        <u val="single"/>
        <sz val="10"/>
        <rFont val="Arial"/>
        <family val="2"/>
      </rPr>
      <t>minimum</t>
    </r>
    <r>
      <rPr>
        <sz val="10"/>
        <rFont val="Arial"/>
        <family val="2"/>
      </rPr>
      <t xml:space="preserve"> number of LMI persons that must respond to the survey, and is calculated from 51.0% of the entire population as stated in #1, above, rounded up to the nearest whole number. </t>
    </r>
    <r>
      <rPr>
        <i/>
        <sz val="10"/>
        <rFont val="Arial"/>
        <family val="2"/>
      </rPr>
      <t>(SCDP requires that the percentage of LMI persons be calculated from the entire population of the benefitting area (#1), not from the persons who responded to the survey.)</t>
    </r>
    <r>
      <rPr>
        <sz val="10"/>
        <rFont val="Arial"/>
        <family val="2"/>
      </rPr>
      <t xml:space="preserve">  #7 should be at least this amount for the survey to be valid.  If #10 (Total % of LMI Persons) does not equal or exceed 51.0%, more surveys may be needed, or it's possible that no matter how high the survey return rate, the 51% LMI federal objective cannot be proven in this target area.   </t>
    </r>
  </si>
  <si>
    <r>
      <t xml:space="preserve">(1) If the service area is citywide, and the percentage of LMI persons above differs widely from the HUD Census LMI, and/or the population of the survey area differs from that given in the census, please provide an explanation:   </t>
    </r>
    <r>
      <rPr>
        <u val="single"/>
        <sz val="9"/>
        <rFont val="Arial"/>
        <family val="2"/>
      </rPr>
      <t>HUD Census LMI shows 45.2% LMI and a total of 218 people.  Two households (7 people) left the city since 2000 census, 2 individuals either moved to nursing home facilities outside of survey area or died, and there have been three births.</t>
    </r>
  </si>
  <si>
    <t xml:space="preserve">November, 2007 by mail.  Employees of consulting firm SC, Inc. (Second Chances) produced, mailed and tallied the survey.  Surveys are being stored at the city of Reedsville city hall, and are available upon request. </t>
  </si>
  <si>
    <t>(NOTE TO COMMUNITY APPLICANT:  The income limits in the survey example above are from Beltrami County for 2006.  Before using the survey, change the income limits to the limits for your county (see ________________________), and remove this note.)</t>
  </si>
  <si>
    <t xml:space="preserve">(1) If the service area is citywide, and the percentage of LMI persons above differs widely from the HUD Census LMI, and/or the population of the survey area differs from that given in the census, please provide an explanation:   </t>
  </si>
  <si>
    <t>Over 58,200</t>
  </si>
  <si>
    <t>WHEN SHOULD YOU USE THIS SURVEY</t>
  </si>
  <si>
    <r>
      <t xml:space="preserve">Determine your Community's LMI percentage by Census. This information is located at DEED's website: </t>
    </r>
    <r>
      <rPr>
        <b/>
        <i/>
        <sz val="11"/>
        <color indexed="62"/>
        <rFont val="Arial"/>
        <family val="2"/>
      </rPr>
      <t>http://mn.gov/deed/assets/hud2010-census_tcm1045-132496.pdf</t>
    </r>
  </si>
  <si>
    <t>This survey should only be used when the Community's Census for low and moderate income (LMI) persons is under 51% for activities such as Public Facilities: Water and Wastewater Treatment, Community Centers or Streetscape &amp; Aesthetic Amenities in a neighborhood.</t>
  </si>
  <si>
    <t xml:space="preserve">This survey should NOT be used for activities such as Housing or Streetscape &amp; Aesthetic Amenities in a Commercial/Downtown District. </t>
  </si>
  <si>
    <t>STEPS NEEDED TO CONDUCT THIS SURVEY</t>
  </si>
  <si>
    <t>1</t>
  </si>
  <si>
    <r>
      <t xml:space="preserve">The income limits in the survey example below are ficticious.  Before using the survey, change the income limits to the current year income limits for your respective County.  Use the County 80% median income limits. This information is located at HUD's website: </t>
    </r>
    <r>
      <rPr>
        <b/>
        <i/>
        <sz val="11"/>
        <color indexed="62"/>
        <rFont val="Arial"/>
        <family val="2"/>
      </rPr>
      <t xml:space="preserve"> https://www.huduser.gov/portal/datasets/il.html </t>
    </r>
  </si>
  <si>
    <t>Send survey out to all households in the targeted area, collect all surveys and tabulate. Enter results in "Survey Result Spreadsheet". If the "Total % of LMI Persons" is higher than 51%, you may proceed in the application process of this activity. Keep copies of surveys in file.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</si>
</sst>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409]dddd\,\ mmmm\ dd\,\ yyyy"/>
    <numFmt numFmtId="168" formatCode="[$-409]h:mm:ss\ AM/PM"/>
    <numFmt numFmtId="169" formatCode="00000"/>
  </numFmts>
  <fonts count="51">
    <font>
      <sz val="10"/>
      <name val="Arial"/>
      <family val="0"/>
    </font>
    <font>
      <sz val="12"/>
      <name val="Arial"/>
      <family val="2"/>
    </font>
    <font>
      <sz val="9"/>
      <name val="Arial"/>
      <family val="2"/>
    </font>
    <font>
      <sz val="8"/>
      <name val="Arial"/>
      <family val="2"/>
    </font>
    <font>
      <b/>
      <sz val="9"/>
      <name val="Arial"/>
      <family val="2"/>
    </font>
    <font>
      <b/>
      <sz val="10"/>
      <name val="Arial"/>
      <family val="2"/>
    </font>
    <font>
      <b/>
      <sz val="11"/>
      <name val="Arial"/>
      <family val="2"/>
    </font>
    <font>
      <u val="single"/>
      <sz val="9"/>
      <name val="Arial"/>
      <family val="2"/>
    </font>
    <font>
      <b/>
      <sz val="14"/>
      <name val="Arial"/>
      <family val="2"/>
    </font>
    <font>
      <b/>
      <sz val="12"/>
      <name val="Arial"/>
      <family val="2"/>
    </font>
    <font>
      <u val="single"/>
      <sz val="10"/>
      <name val="Arial"/>
      <family val="2"/>
    </font>
    <font>
      <i/>
      <sz val="10"/>
      <name val="Arial"/>
      <family val="2"/>
    </font>
    <font>
      <b/>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b/>
      <sz val="16"/>
      <color indexed="30"/>
      <name val="Arial"/>
      <family val="2"/>
    </font>
    <font>
      <b/>
      <i/>
      <sz val="11"/>
      <name val="Arial"/>
      <family val="2"/>
    </font>
    <font>
      <b/>
      <i/>
      <sz val="11"/>
      <color indexed="6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6"/>
      <color rgb="FF0070C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gray0625"/>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thick"/>
    </border>
    <border>
      <left style="medium"/>
      <right style="thin"/>
      <top style="thin"/>
      <bottom style="thick"/>
    </border>
    <border>
      <left style="thin"/>
      <right style="medium"/>
      <top style="thin"/>
      <bottom style="thin"/>
    </border>
    <border>
      <left style="medium"/>
      <right style="thin"/>
      <top style="thin"/>
      <bottom style="thin"/>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style="thick"/>
      <top style="thick"/>
      <bottom style="thin"/>
    </border>
    <border>
      <left style="thin"/>
      <right style="thick"/>
      <top style="thick"/>
      <bottom style="thin"/>
    </border>
    <border>
      <left style="thin"/>
      <right style="medium"/>
      <top style="thick"/>
      <bottom style="thick"/>
    </border>
    <border>
      <left style="thin"/>
      <right style="medium"/>
      <top style="thin"/>
      <bottom style="medium"/>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medium"/>
    </border>
    <border>
      <left style="thin"/>
      <right>
        <color indexed="63"/>
      </right>
      <top style="thin"/>
      <bottom>
        <color indexed="63"/>
      </bottom>
    </border>
    <border>
      <left style="thin"/>
      <right>
        <color indexed="63"/>
      </right>
      <top style="thin"/>
      <bottom style="medium"/>
    </border>
    <border>
      <left style="thin"/>
      <right>
        <color indexed="63"/>
      </right>
      <top>
        <color indexed="63"/>
      </top>
      <bottom>
        <color indexed="63"/>
      </bottom>
    </border>
    <border>
      <left style="thin"/>
      <right>
        <color indexed="63"/>
      </right>
      <top>
        <color indexed="63"/>
      </top>
      <bottom style="medium"/>
    </border>
    <border>
      <left style="thin"/>
      <right style="medium"/>
      <top style="medium"/>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style="thin"/>
      <right style="thin"/>
      <top>
        <color indexed="63"/>
      </top>
      <bottom>
        <color indexed="63"/>
      </bottom>
    </border>
    <border>
      <left style="medium"/>
      <right style="thin"/>
      <top style="thin"/>
      <bottom style="medium"/>
    </border>
    <border>
      <left style="thin"/>
      <right>
        <color indexed="63"/>
      </right>
      <top style="medium"/>
      <bottom style="thin"/>
    </border>
    <border>
      <left style="thin"/>
      <right>
        <color indexed="63"/>
      </right>
      <top style="thin"/>
      <bottom style="thin"/>
    </border>
    <border>
      <left>
        <color indexed="63"/>
      </left>
      <right style="thin"/>
      <top style="thin"/>
      <bottom style="thin"/>
    </border>
    <border>
      <left style="medium"/>
      <right style="thin"/>
      <top style="double"/>
      <bottom style="double"/>
    </border>
    <border>
      <left style="thin"/>
      <right style="thin"/>
      <top style="double"/>
      <bottom style="double"/>
    </border>
    <border>
      <left style="thin"/>
      <right style="double"/>
      <top style="double"/>
      <bottom style="double"/>
    </border>
    <border>
      <left style="thin"/>
      <right style="thin"/>
      <top style="thin"/>
      <bottom style="medium"/>
    </border>
    <border>
      <left style="thin"/>
      <right style="medium"/>
      <top style="thick"/>
      <bottom style="thin"/>
    </border>
    <border>
      <left>
        <color indexed="63"/>
      </left>
      <right style="medium"/>
      <top>
        <color indexed="63"/>
      </top>
      <bottom style="thin"/>
    </border>
    <border>
      <left style="thin"/>
      <right style="medium"/>
      <top style="thin"/>
      <bottom style="thick"/>
    </border>
    <border>
      <left>
        <color indexed="63"/>
      </left>
      <right style="medium"/>
      <top style="thick"/>
      <bottom style="dashDot"/>
    </border>
    <border>
      <left style="medium"/>
      <right style="dashDot"/>
      <top style="thin"/>
      <bottom style="dashDot"/>
    </border>
    <border>
      <left style="dashDot"/>
      <right style="dashDot"/>
      <top style="thin"/>
      <bottom style="dashDot"/>
    </border>
    <border>
      <left>
        <color indexed="63"/>
      </left>
      <right>
        <color indexed="63"/>
      </right>
      <top>
        <color indexed="63"/>
      </top>
      <bottom style="dashDot"/>
    </border>
    <border>
      <left>
        <color indexed="63"/>
      </left>
      <right style="medium"/>
      <top style="thin"/>
      <bottom style="dashDot"/>
    </border>
    <border>
      <left>
        <color indexed="63"/>
      </left>
      <right style="medium"/>
      <top>
        <color indexed="63"/>
      </top>
      <bottom style="medium"/>
    </border>
    <border>
      <left style="medium"/>
      <right style="dashDot"/>
      <top>
        <color indexed="63"/>
      </top>
      <bottom style="medium"/>
    </border>
    <border>
      <left style="dashDot"/>
      <right style="dashDot"/>
      <top>
        <color indexed="63"/>
      </top>
      <bottom style="medium"/>
    </border>
    <border>
      <left>
        <color indexed="63"/>
      </left>
      <right style="medium"/>
      <top style="dashDot"/>
      <bottom style="medium"/>
    </border>
    <border>
      <left>
        <color indexed="63"/>
      </left>
      <right style="medium"/>
      <top style="medium"/>
      <bottom style="dashDot"/>
    </border>
    <border>
      <left style="medium"/>
      <right style="dashDot"/>
      <top style="medium"/>
      <bottom style="dashDot"/>
    </border>
    <border>
      <left style="dashDot"/>
      <right style="dashDot"/>
      <top style="medium"/>
      <bottom style="dashDot"/>
    </border>
    <border>
      <left>
        <color indexed="63"/>
      </left>
      <right>
        <color indexed="63"/>
      </right>
      <top style="medium"/>
      <bottom style="dashDot"/>
    </border>
    <border>
      <left style="medium"/>
      <right style="dashDot"/>
      <top style="dashDot"/>
      <bottom style="medium"/>
    </border>
    <border>
      <left style="dashDot"/>
      <right style="dashDot"/>
      <top style="dashDot"/>
      <bottom style="medium"/>
    </border>
    <border>
      <left>
        <color indexed="63"/>
      </left>
      <right>
        <color indexed="63"/>
      </right>
      <top style="dashDot"/>
      <bottom style="medium"/>
    </border>
    <border>
      <left>
        <color indexed="63"/>
      </left>
      <right style="thin"/>
      <top style="medium"/>
      <bottom style="thin"/>
    </border>
    <border>
      <left style="thin"/>
      <right style="thin"/>
      <top>
        <color indexed="63"/>
      </top>
      <bottom style="thin"/>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style="medium"/>
      <right>
        <color indexed="63"/>
      </right>
      <top style="thin"/>
      <bottom style="thick"/>
    </border>
    <border>
      <left>
        <color indexed="63"/>
      </left>
      <right style="thin"/>
      <top style="thin"/>
      <bottom style="thick"/>
    </border>
    <border>
      <left style="medium"/>
      <right>
        <color indexed="63"/>
      </right>
      <top style="thick"/>
      <bottom style="dashDot"/>
    </border>
    <border>
      <left>
        <color indexed="63"/>
      </left>
      <right>
        <color indexed="63"/>
      </right>
      <top style="thick"/>
      <bottom style="dashDot"/>
    </border>
    <border>
      <left style="medium"/>
      <right>
        <color indexed="63"/>
      </right>
      <top>
        <color indexed="63"/>
      </top>
      <bottom style="medium"/>
    </border>
    <border>
      <left style="medium"/>
      <right>
        <color indexed="63"/>
      </right>
      <top style="medium"/>
      <bottom style="dashDot"/>
    </border>
    <border>
      <left style="medium"/>
      <right>
        <color indexed="63"/>
      </right>
      <top style="dashDot"/>
      <bottom style="medium"/>
    </border>
    <border>
      <left style="double"/>
      <right>
        <color indexed="63"/>
      </right>
      <top style="double"/>
      <bottom style="double"/>
    </border>
    <border>
      <left>
        <color indexed="63"/>
      </left>
      <right>
        <color indexed="63"/>
      </right>
      <top style="double"/>
      <bottom style="double"/>
    </border>
    <border>
      <left>
        <color indexed="63"/>
      </left>
      <right style="medium"/>
      <top style="double"/>
      <bottom style="double"/>
    </border>
    <border>
      <left>
        <color indexed="63"/>
      </left>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style="medium"/>
    </border>
    <border>
      <left style="thick">
        <color theme="4" tint="-0.24993999302387238"/>
      </left>
      <right>
        <color indexed="63"/>
      </right>
      <top style="thick">
        <color theme="4" tint="-0.24993999302387238"/>
      </top>
      <bottom style="thick">
        <color theme="4" tint="-0.24993999302387238"/>
      </bottom>
    </border>
    <border>
      <left>
        <color indexed="63"/>
      </left>
      <right>
        <color indexed="63"/>
      </right>
      <top style="thick">
        <color theme="4" tint="-0.24993999302387238"/>
      </top>
      <bottom style="thick">
        <color theme="4" tint="-0.24993999302387238"/>
      </bottom>
    </border>
    <border>
      <left>
        <color indexed="63"/>
      </left>
      <right style="thick">
        <color theme="4" tint="-0.24993999302387238"/>
      </right>
      <top style="thick">
        <color theme="4" tint="-0.24993999302387238"/>
      </top>
      <bottom style="thick">
        <color theme="4" tint="-0.24993999302387238"/>
      </botto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94">
    <xf numFmtId="0" fontId="0" fillId="0" borderId="0" xfId="0" applyAlignment="1">
      <alignment/>
    </xf>
    <xf numFmtId="0" fontId="0" fillId="0" borderId="0" xfId="0" applyBorder="1" applyAlignment="1">
      <alignment/>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1" fillId="33" borderId="10" xfId="0" applyFont="1" applyFill="1" applyBorder="1" applyAlignment="1" applyProtection="1">
      <alignment horizontal="right"/>
      <protection locked="0"/>
    </xf>
    <xf numFmtId="164" fontId="2" fillId="0" borderId="14" xfId="0" applyNumberFormat="1" applyFont="1" applyFill="1" applyBorder="1" applyAlignment="1" applyProtection="1">
      <alignment horizontal="left" wrapText="1"/>
      <protection locked="0"/>
    </xf>
    <xf numFmtId="164" fontId="2" fillId="0" borderId="13" xfId="0" applyNumberFormat="1" applyFont="1" applyFill="1" applyBorder="1" applyAlignment="1" applyProtection="1">
      <alignment horizontal="left" wrapText="1"/>
      <protection locked="0"/>
    </xf>
    <xf numFmtId="164" fontId="2" fillId="0" borderId="21" xfId="0" applyNumberFormat="1" applyFont="1" applyFill="1" applyBorder="1" applyAlignment="1" applyProtection="1">
      <alignment horizontal="left" wrapText="1"/>
      <protection locked="0"/>
    </xf>
    <xf numFmtId="0" fontId="0" fillId="0" borderId="22" xfId="0" applyBorder="1" applyAlignment="1">
      <alignment/>
    </xf>
    <xf numFmtId="0" fontId="5" fillId="0" borderId="0" xfId="0" applyFont="1" applyAlignment="1">
      <alignment/>
    </xf>
    <xf numFmtId="49" fontId="0" fillId="0" borderId="0" xfId="0" applyNumberFormat="1" applyAlignment="1">
      <alignment/>
    </xf>
    <xf numFmtId="0" fontId="8" fillId="0" borderId="23" xfId="0" applyFont="1" applyFill="1" applyBorder="1" applyAlignment="1" applyProtection="1">
      <alignment horizontal="right"/>
      <protection/>
    </xf>
    <xf numFmtId="0" fontId="9" fillId="0" borderId="23" xfId="0" applyNumberFormat="1" applyFont="1" applyFill="1" applyBorder="1" applyAlignment="1" applyProtection="1">
      <alignment horizontal="right"/>
      <protection/>
    </xf>
    <xf numFmtId="1" fontId="8" fillId="0" borderId="24" xfId="0" applyNumberFormat="1" applyFont="1" applyFill="1" applyBorder="1" applyAlignment="1" applyProtection="1">
      <alignment/>
      <protection/>
    </xf>
    <xf numFmtId="166" fontId="1" fillId="34" borderId="25" xfId="0" applyNumberFormat="1" applyFont="1" applyFill="1" applyBorder="1" applyAlignment="1" applyProtection="1">
      <alignment/>
      <protection/>
    </xf>
    <xf numFmtId="0" fontId="8" fillId="34" borderId="23" xfId="0" applyFont="1" applyFill="1" applyBorder="1" applyAlignment="1" applyProtection="1">
      <alignment horizontal="right"/>
      <protection/>
    </xf>
    <xf numFmtId="1" fontId="8" fillId="34" borderId="24" xfId="0" applyNumberFormat="1" applyFont="1" applyFill="1" applyBorder="1" applyAlignment="1" applyProtection="1">
      <alignment/>
      <protection/>
    </xf>
    <xf numFmtId="0" fontId="9" fillId="34" borderId="23" xfId="0" applyNumberFormat="1" applyFont="1" applyFill="1" applyBorder="1" applyAlignment="1" applyProtection="1">
      <alignment horizontal="right"/>
      <protection/>
    </xf>
    <xf numFmtId="0" fontId="1" fillId="34" borderId="26" xfId="0" applyFont="1" applyFill="1" applyBorder="1" applyAlignment="1" applyProtection="1">
      <alignment horizontal="right"/>
      <protection/>
    </xf>
    <xf numFmtId="166" fontId="1" fillId="0" borderId="27" xfId="0" applyNumberFormat="1" applyFont="1" applyFill="1" applyBorder="1" applyAlignment="1" applyProtection="1">
      <alignment/>
      <protection/>
    </xf>
    <xf numFmtId="0" fontId="1" fillId="0" borderId="28" xfId="0" applyFont="1" applyFill="1" applyBorder="1" applyAlignment="1" applyProtection="1">
      <alignment horizontal="right"/>
      <protection/>
    </xf>
    <xf numFmtId="0" fontId="1" fillId="33" borderId="29" xfId="0" applyFont="1" applyFill="1" applyBorder="1" applyAlignment="1" applyProtection="1">
      <alignment horizontal="right"/>
      <protection locked="0"/>
    </xf>
    <xf numFmtId="0" fontId="1" fillId="33" borderId="13" xfId="0" applyFont="1" applyFill="1" applyBorder="1" applyAlignment="1" applyProtection="1">
      <alignment horizontal="right"/>
      <protection locked="0"/>
    </xf>
    <xf numFmtId="0" fontId="0" fillId="0" borderId="25" xfId="0" applyBorder="1" applyAlignment="1" applyProtection="1">
      <alignment/>
      <protection/>
    </xf>
    <xf numFmtId="0" fontId="0" fillId="0" borderId="30" xfId="0" applyBorder="1" applyAlignment="1" applyProtection="1">
      <alignment/>
      <protection/>
    </xf>
    <xf numFmtId="0" fontId="0" fillId="0" borderId="0" xfId="0" applyAlignment="1" applyProtection="1">
      <alignment/>
      <protection/>
    </xf>
    <xf numFmtId="0" fontId="0" fillId="0" borderId="27" xfId="0" applyBorder="1" applyAlignment="1" applyProtection="1">
      <alignment/>
      <protection/>
    </xf>
    <xf numFmtId="0" fontId="0" fillId="0" borderId="0" xfId="0" applyBorder="1" applyAlignment="1" applyProtection="1">
      <alignment/>
      <protection/>
    </xf>
    <xf numFmtId="0" fontId="0" fillId="0" borderId="31" xfId="0" applyBorder="1" applyAlignment="1" applyProtection="1">
      <alignment/>
      <protection/>
    </xf>
    <xf numFmtId="0" fontId="0" fillId="0" borderId="32" xfId="0" applyBorder="1" applyAlignment="1" applyProtection="1">
      <alignment/>
      <protection/>
    </xf>
    <xf numFmtId="0" fontId="0" fillId="0" borderId="33" xfId="0" applyBorder="1" applyAlignment="1" applyProtection="1">
      <alignment/>
      <protection/>
    </xf>
    <xf numFmtId="0" fontId="0" fillId="0" borderId="34" xfId="0" applyBorder="1" applyAlignment="1" applyProtection="1">
      <alignment/>
      <protection/>
    </xf>
    <xf numFmtId="0" fontId="6" fillId="35" borderId="35" xfId="0" applyFont="1" applyFill="1" applyBorder="1" applyAlignment="1" applyProtection="1">
      <alignment horizontal="center" wrapText="1"/>
      <protection/>
    </xf>
    <xf numFmtId="0" fontId="6" fillId="35" borderId="31" xfId="0" applyFont="1" applyFill="1" applyBorder="1" applyAlignment="1" applyProtection="1">
      <alignment horizontal="center"/>
      <protection/>
    </xf>
    <xf numFmtId="0" fontId="1" fillId="0" borderId="36" xfId="0" applyFont="1" applyFill="1" applyBorder="1" applyAlignment="1" applyProtection="1">
      <alignment/>
      <protection/>
    </xf>
    <xf numFmtId="0" fontId="6" fillId="35" borderId="14" xfId="0" applyFont="1" applyFill="1" applyBorder="1" applyAlignment="1" applyProtection="1">
      <alignment horizontal="center" wrapText="1"/>
      <protection/>
    </xf>
    <xf numFmtId="0" fontId="6" fillId="35" borderId="23" xfId="0" applyFont="1" applyFill="1" applyBorder="1" applyAlignment="1" applyProtection="1">
      <alignment horizontal="center"/>
      <protection/>
    </xf>
    <xf numFmtId="0" fontId="6" fillId="35" borderId="37" xfId="0" applyFont="1" applyFill="1" applyBorder="1" applyAlignment="1" applyProtection="1">
      <alignment horizontal="center" wrapText="1"/>
      <protection/>
    </xf>
    <xf numFmtId="0" fontId="0" fillId="0" borderId="38" xfId="0" applyBorder="1" applyAlignment="1" applyProtection="1">
      <alignment/>
      <protection/>
    </xf>
    <xf numFmtId="0" fontId="4" fillId="35" borderId="39" xfId="0" applyFont="1" applyFill="1" applyBorder="1" applyAlignment="1" applyProtection="1">
      <alignment vertical="top" wrapText="1"/>
      <protection/>
    </xf>
    <xf numFmtId="0" fontId="2" fillId="35" borderId="0" xfId="0" applyFont="1" applyFill="1" applyAlignment="1" applyProtection="1">
      <alignment vertical="top" wrapText="1"/>
      <protection/>
    </xf>
    <xf numFmtId="0" fontId="2" fillId="35" borderId="40" xfId="0" applyFont="1" applyFill="1" applyBorder="1" applyAlignment="1" applyProtection="1">
      <alignment vertical="top" wrapText="1"/>
      <protection/>
    </xf>
    <xf numFmtId="0" fontId="1" fillId="0" borderId="41" xfId="0" applyFont="1" applyFill="1" applyBorder="1" applyAlignment="1" applyProtection="1">
      <alignment horizontal="center"/>
      <protection/>
    </xf>
    <xf numFmtId="0" fontId="1" fillId="0" borderId="42" xfId="0" applyFont="1" applyFill="1" applyBorder="1" applyAlignment="1" applyProtection="1">
      <alignment horizontal="center"/>
      <protection/>
    </xf>
    <xf numFmtId="0" fontId="1" fillId="0" borderId="43" xfId="0" applyFont="1" applyFill="1" applyBorder="1" applyAlignment="1" applyProtection="1">
      <alignment horizontal="center"/>
      <protection/>
    </xf>
    <xf numFmtId="0" fontId="0" fillId="0" borderId="10" xfId="0" applyFill="1" applyBorder="1" applyAlignment="1" applyProtection="1">
      <alignment horizontal="center" wrapText="1"/>
      <protection/>
    </xf>
    <xf numFmtId="164" fontId="2" fillId="0" borderId="37" xfId="0" applyNumberFormat="1" applyFont="1" applyFill="1" applyBorder="1" applyAlignment="1" applyProtection="1">
      <alignment horizontal="left" wrapText="1"/>
      <protection/>
    </xf>
    <xf numFmtId="0" fontId="0" fillId="0" borderId="44" xfId="0" applyFill="1" applyBorder="1" applyAlignment="1" applyProtection="1">
      <alignment horizontal="center" wrapText="1"/>
      <protection/>
    </xf>
    <xf numFmtId="0" fontId="0" fillId="0" borderId="45" xfId="0" applyBorder="1" applyAlignment="1" applyProtection="1">
      <alignment wrapText="1"/>
      <protection/>
    </xf>
    <xf numFmtId="0" fontId="1" fillId="0" borderId="35" xfId="0" applyFont="1" applyBorder="1" applyAlignment="1" applyProtection="1">
      <alignment horizontal="center"/>
      <protection/>
    </xf>
    <xf numFmtId="0" fontId="1" fillId="0" borderId="34" xfId="0" applyFont="1" applyBorder="1" applyAlignment="1" applyProtection="1">
      <alignment horizontal="center"/>
      <protection/>
    </xf>
    <xf numFmtId="0" fontId="1" fillId="0" borderId="46" xfId="0" applyFont="1" applyBorder="1" applyAlignment="1" applyProtection="1">
      <alignment horizontal="center"/>
      <protection/>
    </xf>
    <xf numFmtId="0" fontId="0" fillId="0" borderId="47" xfId="0" applyBorder="1" applyAlignment="1" applyProtection="1">
      <alignment wrapText="1"/>
      <protection/>
    </xf>
    <xf numFmtId="0" fontId="0" fillId="0" borderId="48" xfId="0" applyBorder="1" applyAlignment="1" applyProtection="1">
      <alignment wrapText="1"/>
      <protection/>
    </xf>
    <xf numFmtId="0" fontId="1" fillId="0" borderId="49" xfId="0" applyFont="1" applyBorder="1" applyAlignment="1" applyProtection="1">
      <alignment horizontal="center"/>
      <protection/>
    </xf>
    <xf numFmtId="0" fontId="1" fillId="0" borderId="50" xfId="0" applyFont="1" applyBorder="1" applyAlignment="1" applyProtection="1">
      <alignment horizontal="center"/>
      <protection/>
    </xf>
    <xf numFmtId="0" fontId="1" fillId="0" borderId="51" xfId="0" applyFont="1" applyBorder="1" applyAlignment="1" applyProtection="1">
      <alignment horizontal="center"/>
      <protection/>
    </xf>
    <xf numFmtId="0" fontId="1" fillId="0" borderId="52" xfId="0" applyFont="1" applyBorder="1" applyAlignment="1" applyProtection="1">
      <alignment horizontal="center"/>
      <protection/>
    </xf>
    <xf numFmtId="0" fontId="0" fillId="0" borderId="53" xfId="0" applyBorder="1" applyAlignment="1" applyProtection="1">
      <alignment wrapText="1"/>
      <protection/>
    </xf>
    <xf numFmtId="0" fontId="1" fillId="0" borderId="54" xfId="0" applyFont="1" applyBorder="1" applyAlignment="1" applyProtection="1">
      <alignment horizontal="center"/>
      <protection/>
    </xf>
    <xf numFmtId="0" fontId="1" fillId="0" borderId="55" xfId="0" applyFont="1" applyBorder="1" applyAlignment="1" applyProtection="1">
      <alignment horizontal="center"/>
      <protection/>
    </xf>
    <xf numFmtId="0" fontId="1" fillId="0" borderId="22" xfId="0" applyFont="1" applyBorder="1" applyAlignment="1" applyProtection="1">
      <alignment horizontal="center"/>
      <protection/>
    </xf>
    <xf numFmtId="0" fontId="1" fillId="0" borderId="56" xfId="0" applyFont="1" applyBorder="1" applyAlignment="1" applyProtection="1">
      <alignment horizontal="center"/>
      <protection/>
    </xf>
    <xf numFmtId="0" fontId="0" fillId="0" borderId="57" xfId="0" applyBorder="1" applyAlignment="1" applyProtection="1">
      <alignment wrapText="1"/>
      <protection/>
    </xf>
    <xf numFmtId="0" fontId="1" fillId="0" borderId="58" xfId="0" applyFont="1" applyBorder="1" applyAlignment="1" applyProtection="1">
      <alignment horizontal="center"/>
      <protection/>
    </xf>
    <xf numFmtId="0" fontId="1" fillId="0" borderId="59" xfId="0" applyFont="1" applyBorder="1" applyAlignment="1" applyProtection="1">
      <alignment horizontal="center"/>
      <protection/>
    </xf>
    <xf numFmtId="0" fontId="1" fillId="0" borderId="60" xfId="0" applyFont="1" applyBorder="1" applyAlignment="1" applyProtection="1">
      <alignment horizontal="center"/>
      <protection/>
    </xf>
    <xf numFmtId="0" fontId="1" fillId="0" borderId="57" xfId="0" applyFont="1" applyBorder="1" applyAlignment="1" applyProtection="1">
      <alignment horizontal="center"/>
      <protection/>
    </xf>
    <xf numFmtId="0" fontId="0" fillId="0" borderId="56" xfId="0" applyBorder="1" applyAlignment="1" applyProtection="1">
      <alignment wrapText="1"/>
      <protection/>
    </xf>
    <xf numFmtId="0" fontId="1" fillId="0" borderId="61" xfId="0" applyFont="1" applyBorder="1" applyAlignment="1" applyProtection="1">
      <alignment horizontal="center"/>
      <protection/>
    </xf>
    <xf numFmtId="0" fontId="1" fillId="0" borderId="62" xfId="0" applyFont="1" applyBorder="1" applyAlignment="1" applyProtection="1">
      <alignment horizontal="center"/>
      <protection/>
    </xf>
    <xf numFmtId="0" fontId="1" fillId="0" borderId="63" xfId="0" applyFont="1" applyBorder="1" applyAlignment="1" applyProtection="1">
      <alignment horizontal="center"/>
      <protection/>
    </xf>
    <xf numFmtId="0" fontId="3" fillId="0" borderId="38" xfId="0" applyFont="1" applyBorder="1" applyAlignment="1" applyProtection="1">
      <alignment wrapText="1"/>
      <protection/>
    </xf>
    <xf numFmtId="0" fontId="3" fillId="0" borderId="0" xfId="0" applyFont="1" applyBorder="1" applyAlignment="1" applyProtection="1">
      <alignment wrapText="1"/>
      <protection/>
    </xf>
    <xf numFmtId="0" fontId="0" fillId="0" borderId="0" xfId="0" applyBorder="1" applyAlignment="1" applyProtection="1">
      <alignment/>
      <protection/>
    </xf>
    <xf numFmtId="0" fontId="1" fillId="0" borderId="0" xfId="0" applyFont="1" applyAlignment="1" applyProtection="1">
      <alignment horizontal="center"/>
      <protection/>
    </xf>
    <xf numFmtId="0" fontId="1" fillId="0" borderId="64" xfId="0" applyFont="1" applyBorder="1" applyAlignment="1" applyProtection="1">
      <alignment horizontal="center"/>
      <protection/>
    </xf>
    <xf numFmtId="0" fontId="0" fillId="34" borderId="25" xfId="0" applyFill="1" applyBorder="1" applyAlignment="1" applyProtection="1">
      <alignment/>
      <protection/>
    </xf>
    <xf numFmtId="0" fontId="0" fillId="34" borderId="30" xfId="0" applyFill="1" applyBorder="1" applyAlignment="1" applyProtection="1">
      <alignment/>
      <protection/>
    </xf>
    <xf numFmtId="0" fontId="0" fillId="34" borderId="27" xfId="0" applyFill="1" applyBorder="1" applyAlignment="1" applyProtection="1">
      <alignment/>
      <protection/>
    </xf>
    <xf numFmtId="0" fontId="0" fillId="34" borderId="0" xfId="0" applyFill="1" applyBorder="1" applyAlignment="1" applyProtection="1">
      <alignment/>
      <protection/>
    </xf>
    <xf numFmtId="0" fontId="0" fillId="34" borderId="31" xfId="0" applyFill="1" applyBorder="1" applyAlignment="1" applyProtection="1">
      <alignment/>
      <protection/>
    </xf>
    <xf numFmtId="0" fontId="0" fillId="34" borderId="32" xfId="0" applyFill="1" applyBorder="1" applyAlignment="1" applyProtection="1">
      <alignment/>
      <protection/>
    </xf>
    <xf numFmtId="0" fontId="0" fillId="34" borderId="33" xfId="0" applyFill="1" applyBorder="1" applyAlignment="1" applyProtection="1">
      <alignment/>
      <protection/>
    </xf>
    <xf numFmtId="0" fontId="0" fillId="34" borderId="34" xfId="0" applyFill="1" applyBorder="1" applyAlignment="1" applyProtection="1">
      <alignment/>
      <protection/>
    </xf>
    <xf numFmtId="0" fontId="6" fillId="34" borderId="35" xfId="0" applyFont="1" applyFill="1" applyBorder="1" applyAlignment="1" applyProtection="1">
      <alignment horizontal="center" wrapText="1"/>
      <protection/>
    </xf>
    <xf numFmtId="0" fontId="1" fillId="34" borderId="65" xfId="0" applyFont="1" applyFill="1" applyBorder="1" applyAlignment="1" applyProtection="1">
      <alignment horizontal="right"/>
      <protection/>
    </xf>
    <xf numFmtId="0" fontId="6" fillId="34" borderId="36" xfId="0" applyFont="1" applyFill="1" applyBorder="1" applyAlignment="1" applyProtection="1">
      <alignment horizontal="center"/>
      <protection/>
    </xf>
    <xf numFmtId="0" fontId="1" fillId="34" borderId="36" xfId="0" applyFont="1" applyFill="1" applyBorder="1" applyAlignment="1" applyProtection="1">
      <alignment/>
      <protection/>
    </xf>
    <xf numFmtId="0" fontId="6" fillId="34" borderId="14" xfId="0" applyFont="1" applyFill="1" applyBorder="1" applyAlignment="1" applyProtection="1">
      <alignment horizontal="center" wrapText="1"/>
      <protection/>
    </xf>
    <xf numFmtId="0" fontId="6" fillId="34" borderId="23" xfId="0" applyFont="1" applyFill="1" applyBorder="1" applyAlignment="1" applyProtection="1">
      <alignment horizontal="center"/>
      <protection/>
    </xf>
    <xf numFmtId="0" fontId="1" fillId="34" borderId="32" xfId="0" applyFont="1" applyFill="1" applyBorder="1" applyAlignment="1" applyProtection="1">
      <alignment horizontal="right"/>
      <protection/>
    </xf>
    <xf numFmtId="0" fontId="6" fillId="34" borderId="37" xfId="0" applyFont="1" applyFill="1" applyBorder="1" applyAlignment="1" applyProtection="1">
      <alignment horizontal="center" wrapText="1"/>
      <protection/>
    </xf>
    <xf numFmtId="0" fontId="0" fillId="34" borderId="38" xfId="0" applyFill="1" applyBorder="1" applyAlignment="1" applyProtection="1">
      <alignment/>
      <protection/>
    </xf>
    <xf numFmtId="0" fontId="0" fillId="34" borderId="0" xfId="0" applyFill="1" applyAlignment="1" applyProtection="1">
      <alignment/>
      <protection/>
    </xf>
    <xf numFmtId="0" fontId="4" fillId="34" borderId="39" xfId="0" applyFont="1" applyFill="1" applyBorder="1" applyAlignment="1" applyProtection="1">
      <alignment vertical="top" wrapText="1"/>
      <protection/>
    </xf>
    <xf numFmtId="0" fontId="2" fillId="34" borderId="0" xfId="0" applyFont="1" applyFill="1" applyAlignment="1" applyProtection="1">
      <alignment vertical="top" wrapText="1"/>
      <protection/>
    </xf>
    <xf numFmtId="0" fontId="2" fillId="34" borderId="40" xfId="0" applyFont="1" applyFill="1" applyBorder="1" applyAlignment="1" applyProtection="1">
      <alignment vertical="top" wrapText="1"/>
      <protection/>
    </xf>
    <xf numFmtId="0" fontId="1" fillId="34" borderId="41" xfId="0" applyFont="1" applyFill="1" applyBorder="1" applyAlignment="1" applyProtection="1">
      <alignment horizontal="center"/>
      <protection/>
    </xf>
    <xf numFmtId="0" fontId="1" fillId="34" borderId="42" xfId="0" applyFont="1" applyFill="1" applyBorder="1" applyAlignment="1" applyProtection="1">
      <alignment horizontal="center"/>
      <protection/>
    </xf>
    <xf numFmtId="0" fontId="1" fillId="34" borderId="43" xfId="0" applyFont="1" applyFill="1" applyBorder="1" applyAlignment="1" applyProtection="1">
      <alignment horizontal="center"/>
      <protection/>
    </xf>
    <xf numFmtId="164" fontId="2" fillId="34" borderId="14" xfId="0" applyNumberFormat="1" applyFont="1" applyFill="1" applyBorder="1" applyAlignment="1" applyProtection="1">
      <alignment horizontal="left" wrapText="1"/>
      <protection/>
    </xf>
    <xf numFmtId="0" fontId="0" fillId="34" borderId="10" xfId="0" applyFill="1" applyBorder="1" applyAlignment="1" applyProtection="1">
      <alignment horizontal="center" wrapText="1"/>
      <protection/>
    </xf>
    <xf numFmtId="164" fontId="2" fillId="34" borderId="13" xfId="0" applyNumberFormat="1" applyFont="1" applyFill="1" applyBorder="1" applyAlignment="1" applyProtection="1">
      <alignment horizontal="left" wrapText="1"/>
      <protection/>
    </xf>
    <xf numFmtId="0" fontId="1" fillId="34" borderId="15" xfId="0" applyFont="1" applyFill="1" applyBorder="1" applyAlignment="1" applyProtection="1">
      <alignment horizontal="center"/>
      <protection/>
    </xf>
    <xf numFmtId="0" fontId="1" fillId="34" borderId="10" xfId="0" applyFont="1" applyFill="1" applyBorder="1" applyAlignment="1" applyProtection="1">
      <alignment horizontal="center"/>
      <protection/>
    </xf>
    <xf numFmtId="0" fontId="1" fillId="34" borderId="13" xfId="0" applyFont="1" applyFill="1" applyBorder="1" applyAlignment="1" applyProtection="1">
      <alignment horizontal="center"/>
      <protection/>
    </xf>
    <xf numFmtId="0" fontId="1" fillId="34" borderId="18" xfId="0" applyFont="1" applyFill="1" applyBorder="1" applyAlignment="1" applyProtection="1">
      <alignment horizontal="center"/>
      <protection/>
    </xf>
    <xf numFmtId="0" fontId="1" fillId="34" borderId="16" xfId="0" applyFont="1" applyFill="1" applyBorder="1" applyAlignment="1" applyProtection="1">
      <alignment horizontal="center"/>
      <protection/>
    </xf>
    <xf numFmtId="0" fontId="1" fillId="34" borderId="14" xfId="0" applyFont="1" applyFill="1" applyBorder="1" applyAlignment="1" applyProtection="1">
      <alignment horizontal="center"/>
      <protection/>
    </xf>
    <xf numFmtId="0" fontId="1" fillId="34" borderId="19" xfId="0" applyFont="1" applyFill="1" applyBorder="1" applyAlignment="1" applyProtection="1">
      <alignment horizontal="center"/>
      <protection/>
    </xf>
    <xf numFmtId="0" fontId="1" fillId="34" borderId="17" xfId="0" applyFont="1" applyFill="1" applyBorder="1" applyAlignment="1" applyProtection="1">
      <alignment horizontal="center"/>
      <protection/>
    </xf>
    <xf numFmtId="164" fontId="2" fillId="34" borderId="37" xfId="0" applyNumberFormat="1" applyFont="1" applyFill="1" applyBorder="1" applyAlignment="1" applyProtection="1">
      <alignment horizontal="left" wrapText="1"/>
      <protection/>
    </xf>
    <xf numFmtId="0" fontId="0" fillId="34" borderId="44" xfId="0" applyFill="1" applyBorder="1" applyAlignment="1" applyProtection="1">
      <alignment horizontal="center" wrapText="1"/>
      <protection/>
    </xf>
    <xf numFmtId="164" fontId="2" fillId="34" borderId="21" xfId="0" applyNumberFormat="1" applyFont="1" applyFill="1" applyBorder="1" applyAlignment="1" applyProtection="1">
      <alignment horizontal="left" wrapText="1"/>
      <protection/>
    </xf>
    <xf numFmtId="0" fontId="1" fillId="34" borderId="12" xfId="0" applyFont="1" applyFill="1" applyBorder="1" applyAlignment="1" applyProtection="1">
      <alignment horizontal="center"/>
      <protection/>
    </xf>
    <xf numFmtId="0" fontId="1" fillId="34" borderId="11" xfId="0" applyFont="1" applyFill="1" applyBorder="1" applyAlignment="1" applyProtection="1">
      <alignment horizontal="center"/>
      <protection/>
    </xf>
    <xf numFmtId="0" fontId="1" fillId="34" borderId="20" xfId="0" applyFont="1" applyFill="1" applyBorder="1" applyAlignment="1" applyProtection="1">
      <alignment horizontal="center"/>
      <protection/>
    </xf>
    <xf numFmtId="0" fontId="0" fillId="34" borderId="45" xfId="0" applyFill="1" applyBorder="1" applyAlignment="1" applyProtection="1">
      <alignment wrapText="1"/>
      <protection/>
    </xf>
    <xf numFmtId="0" fontId="1" fillId="34" borderId="35" xfId="0" applyFont="1" applyFill="1" applyBorder="1" applyAlignment="1" applyProtection="1">
      <alignment horizontal="center"/>
      <protection/>
    </xf>
    <xf numFmtId="0" fontId="1" fillId="34" borderId="34" xfId="0" applyFont="1" applyFill="1" applyBorder="1" applyAlignment="1" applyProtection="1">
      <alignment horizontal="center"/>
      <protection/>
    </xf>
    <xf numFmtId="0" fontId="1" fillId="34" borderId="46" xfId="0" applyFont="1" applyFill="1" applyBorder="1" applyAlignment="1" applyProtection="1">
      <alignment horizontal="center"/>
      <protection/>
    </xf>
    <xf numFmtId="0" fontId="0" fillId="34" borderId="47" xfId="0" applyFill="1" applyBorder="1" applyAlignment="1" applyProtection="1">
      <alignment wrapText="1"/>
      <protection/>
    </xf>
    <xf numFmtId="0" fontId="0" fillId="34" borderId="48" xfId="0" applyFill="1" applyBorder="1" applyAlignment="1" applyProtection="1">
      <alignment wrapText="1"/>
      <protection/>
    </xf>
    <xf numFmtId="0" fontId="1" fillId="34" borderId="49" xfId="0" applyFont="1" applyFill="1" applyBorder="1" applyAlignment="1" applyProtection="1">
      <alignment horizontal="center"/>
      <protection/>
    </xf>
    <xf numFmtId="0" fontId="1" fillId="34" borderId="50" xfId="0" applyFont="1" applyFill="1" applyBorder="1" applyAlignment="1" applyProtection="1">
      <alignment horizontal="center"/>
      <protection/>
    </xf>
    <xf numFmtId="0" fontId="1" fillId="34" borderId="51" xfId="0" applyFont="1" applyFill="1" applyBorder="1" applyAlignment="1" applyProtection="1">
      <alignment horizontal="center"/>
      <protection/>
    </xf>
    <xf numFmtId="0" fontId="1" fillId="34" borderId="52" xfId="0" applyFont="1" applyFill="1" applyBorder="1" applyAlignment="1" applyProtection="1">
      <alignment horizontal="center"/>
      <protection/>
    </xf>
    <xf numFmtId="0" fontId="0" fillId="34" borderId="53" xfId="0" applyFill="1" applyBorder="1" applyAlignment="1" applyProtection="1">
      <alignment wrapText="1"/>
      <protection/>
    </xf>
    <xf numFmtId="0" fontId="1" fillId="34" borderId="54" xfId="0" applyFont="1" applyFill="1" applyBorder="1" applyAlignment="1" applyProtection="1">
      <alignment horizontal="center"/>
      <protection/>
    </xf>
    <xf numFmtId="0" fontId="1" fillId="34" borderId="55" xfId="0" applyFont="1" applyFill="1" applyBorder="1" applyAlignment="1" applyProtection="1">
      <alignment horizontal="center"/>
      <protection/>
    </xf>
    <xf numFmtId="0" fontId="1" fillId="34" borderId="22" xfId="0" applyFont="1" applyFill="1" applyBorder="1" applyAlignment="1" applyProtection="1">
      <alignment horizontal="center"/>
      <protection/>
    </xf>
    <xf numFmtId="0" fontId="1" fillId="34" borderId="56" xfId="0" applyFont="1" applyFill="1" applyBorder="1" applyAlignment="1" applyProtection="1">
      <alignment horizontal="center"/>
      <protection/>
    </xf>
    <xf numFmtId="0" fontId="0" fillId="34" borderId="57" xfId="0" applyFill="1" applyBorder="1" applyAlignment="1" applyProtection="1">
      <alignment wrapText="1"/>
      <protection/>
    </xf>
    <xf numFmtId="0" fontId="1" fillId="34" borderId="58" xfId="0" applyFont="1" applyFill="1" applyBorder="1" applyAlignment="1" applyProtection="1">
      <alignment horizontal="center"/>
      <protection/>
    </xf>
    <xf numFmtId="0" fontId="1" fillId="34" borderId="59" xfId="0" applyFont="1" applyFill="1" applyBorder="1" applyAlignment="1" applyProtection="1">
      <alignment horizontal="center"/>
      <protection/>
    </xf>
    <xf numFmtId="0" fontId="1" fillId="34" borderId="60" xfId="0" applyFont="1" applyFill="1" applyBorder="1" applyAlignment="1" applyProtection="1">
      <alignment horizontal="center"/>
      <protection/>
    </xf>
    <xf numFmtId="0" fontId="1" fillId="34" borderId="57" xfId="0" applyFont="1" applyFill="1" applyBorder="1" applyAlignment="1" applyProtection="1">
      <alignment horizontal="center"/>
      <protection/>
    </xf>
    <xf numFmtId="0" fontId="0" fillId="34" borderId="56" xfId="0" applyFill="1" applyBorder="1" applyAlignment="1" applyProtection="1">
      <alignment wrapText="1"/>
      <protection/>
    </xf>
    <xf numFmtId="0" fontId="1" fillId="34" borderId="61" xfId="0" applyFont="1" applyFill="1" applyBorder="1" applyAlignment="1" applyProtection="1">
      <alignment horizontal="center"/>
      <protection/>
    </xf>
    <xf numFmtId="0" fontId="1" fillId="34" borderId="62" xfId="0" applyFont="1" applyFill="1" applyBorder="1" applyAlignment="1" applyProtection="1">
      <alignment horizontal="center"/>
      <protection/>
    </xf>
    <xf numFmtId="0" fontId="1" fillId="34" borderId="63" xfId="0" applyFont="1" applyFill="1" applyBorder="1" applyAlignment="1" applyProtection="1">
      <alignment horizontal="center"/>
      <protection/>
    </xf>
    <xf numFmtId="0" fontId="3" fillId="34" borderId="38" xfId="0" applyFont="1" applyFill="1" applyBorder="1" applyAlignment="1" applyProtection="1">
      <alignment wrapText="1"/>
      <protection/>
    </xf>
    <xf numFmtId="0" fontId="3" fillId="34" borderId="0" xfId="0" applyFont="1" applyFill="1" applyBorder="1" applyAlignment="1" applyProtection="1">
      <alignment wrapText="1"/>
      <protection/>
    </xf>
    <xf numFmtId="0" fontId="0" fillId="34" borderId="0" xfId="0" applyFill="1" applyBorder="1" applyAlignment="1" applyProtection="1">
      <alignment/>
      <protection/>
    </xf>
    <xf numFmtId="0" fontId="1" fillId="34" borderId="0" xfId="0" applyFont="1" applyFill="1" applyAlignment="1" applyProtection="1">
      <alignment horizontal="center"/>
      <protection/>
    </xf>
    <xf numFmtId="0" fontId="1" fillId="34" borderId="64" xfId="0" applyFont="1" applyFill="1" applyBorder="1" applyAlignment="1" applyProtection="1">
      <alignment horizontal="center"/>
      <protection/>
    </xf>
    <xf numFmtId="0" fontId="5" fillId="0" borderId="66" xfId="0" applyFont="1" applyFill="1" applyBorder="1" applyAlignment="1" applyProtection="1">
      <alignment/>
      <protection/>
    </xf>
    <xf numFmtId="0" fontId="5" fillId="0" borderId="67" xfId="0" applyFont="1" applyFill="1" applyBorder="1" applyAlignment="1" applyProtection="1">
      <alignment/>
      <protection/>
    </xf>
    <xf numFmtId="0" fontId="5" fillId="0" borderId="68" xfId="0" applyFont="1" applyFill="1" applyBorder="1" applyAlignment="1" applyProtection="1">
      <alignment/>
      <protection/>
    </xf>
    <xf numFmtId="0" fontId="5" fillId="0" borderId="69" xfId="0" applyFont="1" applyBorder="1" applyAlignment="1" applyProtection="1">
      <alignment horizontal="center"/>
      <protection/>
    </xf>
    <xf numFmtId="0" fontId="5" fillId="0" borderId="70" xfId="0" applyFont="1" applyBorder="1" applyAlignment="1" applyProtection="1">
      <alignment horizontal="center"/>
      <protection/>
    </xf>
    <xf numFmtId="0" fontId="5" fillId="0" borderId="71" xfId="0" applyFont="1" applyBorder="1" applyAlignment="1" applyProtection="1">
      <alignment horizontal="center"/>
      <protection/>
    </xf>
    <xf numFmtId="0" fontId="3" fillId="0" borderId="72" xfId="0" applyFont="1" applyBorder="1" applyAlignment="1" applyProtection="1">
      <alignment wrapText="1"/>
      <protection/>
    </xf>
    <xf numFmtId="0" fontId="3" fillId="0" borderId="34" xfId="0" applyFont="1" applyBorder="1" applyAlignment="1" applyProtection="1">
      <alignment wrapText="1"/>
      <protection/>
    </xf>
    <xf numFmtId="0" fontId="3" fillId="0" borderId="73" xfId="0" applyFont="1" applyBorder="1" applyAlignment="1" applyProtection="1">
      <alignment wrapText="1"/>
      <protection/>
    </xf>
    <xf numFmtId="0" fontId="3" fillId="0" borderId="74" xfId="0" applyFont="1" applyBorder="1" applyAlignment="1" applyProtection="1">
      <alignment wrapText="1"/>
      <protection/>
    </xf>
    <xf numFmtId="0" fontId="5" fillId="0" borderId="69" xfId="0" applyFont="1" applyBorder="1" applyAlignment="1" applyProtection="1">
      <alignment horizontal="center" wrapText="1"/>
      <protection/>
    </xf>
    <xf numFmtId="0" fontId="5" fillId="0" borderId="70" xfId="0" applyFont="1" applyBorder="1" applyAlignment="1" applyProtection="1">
      <alignment horizontal="center" wrapText="1"/>
      <protection/>
    </xf>
    <xf numFmtId="0" fontId="5" fillId="0" borderId="71" xfId="0" applyFont="1" applyBorder="1" applyAlignment="1" applyProtection="1">
      <alignment horizontal="center" wrapText="1"/>
      <protection/>
    </xf>
    <xf numFmtId="0" fontId="4" fillId="0" borderId="39" xfId="0" applyFont="1" applyBorder="1" applyAlignment="1" applyProtection="1">
      <alignment vertical="top" wrapText="1"/>
      <protection locked="0"/>
    </xf>
    <xf numFmtId="0" fontId="2" fillId="0" borderId="70" xfId="0" applyFont="1" applyBorder="1" applyAlignment="1" applyProtection="1">
      <alignment vertical="top" wrapText="1"/>
      <protection locked="0"/>
    </xf>
    <xf numFmtId="0" fontId="2" fillId="0" borderId="40" xfId="0" applyFont="1" applyBorder="1" applyAlignment="1" applyProtection="1">
      <alignment vertical="top" wrapText="1"/>
      <protection locked="0"/>
    </xf>
    <xf numFmtId="0" fontId="3" fillId="0" borderId="75" xfId="0" applyFont="1" applyBorder="1" applyAlignment="1" applyProtection="1">
      <alignment wrapText="1"/>
      <protection/>
    </xf>
    <xf numFmtId="0" fontId="3" fillId="0" borderId="76" xfId="0" applyFont="1" applyBorder="1" applyAlignment="1" applyProtection="1">
      <alignment wrapText="1"/>
      <protection/>
    </xf>
    <xf numFmtId="0" fontId="3" fillId="0" borderId="77" xfId="0" applyFont="1" applyBorder="1" applyAlignment="1" applyProtection="1">
      <alignment wrapText="1"/>
      <protection/>
    </xf>
    <xf numFmtId="0" fontId="3" fillId="0" borderId="22" xfId="0" applyFont="1" applyBorder="1" applyAlignment="1" applyProtection="1">
      <alignment wrapText="1"/>
      <protection/>
    </xf>
    <xf numFmtId="0" fontId="3" fillId="0" borderId="78" xfId="0" applyFont="1" applyBorder="1" applyAlignment="1" applyProtection="1">
      <alignment wrapText="1"/>
      <protection/>
    </xf>
    <xf numFmtId="0" fontId="3" fillId="0" borderId="60" xfId="0" applyFont="1" applyBorder="1" applyAlignment="1" applyProtection="1">
      <alignment wrapText="1"/>
      <protection/>
    </xf>
    <xf numFmtId="0" fontId="3" fillId="0" borderId="79" xfId="0" applyFont="1" applyBorder="1" applyAlignment="1" applyProtection="1">
      <alignment wrapText="1"/>
      <protection/>
    </xf>
    <xf numFmtId="0" fontId="3" fillId="0" borderId="63" xfId="0" applyFont="1" applyBorder="1" applyAlignment="1" applyProtection="1">
      <alignment wrapText="1"/>
      <protection/>
    </xf>
    <xf numFmtId="0" fontId="5" fillId="0" borderId="39" xfId="0" applyFont="1" applyBorder="1" applyAlignment="1" applyProtection="1">
      <alignment vertical="top" wrapText="1"/>
      <protection/>
    </xf>
    <xf numFmtId="0" fontId="0" fillId="0" borderId="70" xfId="0" applyFont="1" applyBorder="1" applyAlignment="1" applyProtection="1">
      <alignment vertical="top" wrapText="1"/>
      <protection/>
    </xf>
    <xf numFmtId="0" fontId="0" fillId="0" borderId="40" xfId="0" applyFont="1" applyBorder="1" applyAlignment="1" applyProtection="1">
      <alignment vertical="top" wrapText="1"/>
      <protection/>
    </xf>
    <xf numFmtId="0" fontId="0" fillId="0" borderId="80" xfId="0" applyFill="1" applyBorder="1" applyAlignment="1" applyProtection="1">
      <alignment horizontal="left" vertical="center"/>
      <protection/>
    </xf>
    <xf numFmtId="0" fontId="0" fillId="0" borderId="81" xfId="0" applyFill="1" applyBorder="1" applyAlignment="1" applyProtection="1">
      <alignment horizontal="left" vertical="center"/>
      <protection/>
    </xf>
    <xf numFmtId="0" fontId="0" fillId="0" borderId="82" xfId="0" applyFill="1" applyBorder="1" applyAlignment="1" applyProtection="1">
      <alignment horizontal="left" vertical="center"/>
      <protection/>
    </xf>
    <xf numFmtId="0" fontId="2" fillId="0" borderId="39" xfId="0" applyFont="1" applyFill="1" applyBorder="1" applyAlignment="1" applyProtection="1">
      <alignment wrapText="1"/>
      <protection/>
    </xf>
    <xf numFmtId="0" fontId="2" fillId="0" borderId="70" xfId="0" applyFont="1" applyFill="1" applyBorder="1" applyAlignment="1" applyProtection="1">
      <alignment/>
      <protection/>
    </xf>
    <xf numFmtId="0" fontId="2" fillId="0" borderId="26" xfId="0" applyFont="1" applyFill="1" applyBorder="1" applyAlignment="1" applyProtection="1">
      <alignment wrapText="1"/>
      <protection/>
    </xf>
    <xf numFmtId="0" fontId="2" fillId="0" borderId="83" xfId="0" applyFont="1" applyFill="1" applyBorder="1" applyAlignment="1" applyProtection="1">
      <alignment wrapText="1"/>
      <protection/>
    </xf>
    <xf numFmtId="0" fontId="2" fillId="0" borderId="84" xfId="0" applyFont="1" applyFill="1" applyBorder="1" applyAlignment="1" applyProtection="1">
      <alignment wrapText="1"/>
      <protection/>
    </xf>
    <xf numFmtId="0" fontId="6" fillId="0" borderId="23" xfId="0" applyFont="1" applyFill="1" applyBorder="1" applyAlignment="1" applyProtection="1">
      <alignment horizontal="center" vertical="center" wrapText="1"/>
      <protection/>
    </xf>
    <xf numFmtId="0" fontId="6" fillId="0" borderId="23" xfId="0" applyFont="1" applyBorder="1" applyAlignment="1" applyProtection="1">
      <alignment horizontal="center" vertical="center" wrapText="1"/>
      <protection/>
    </xf>
    <xf numFmtId="165" fontId="8" fillId="0" borderId="23" xfId="0" applyNumberFormat="1" applyFont="1" applyFill="1" applyBorder="1" applyAlignment="1" applyProtection="1">
      <alignment horizontal="right" vertical="center" wrapText="1"/>
      <protection/>
    </xf>
    <xf numFmtId="0" fontId="0" fillId="0" borderId="23" xfId="0" applyBorder="1" applyAlignment="1" applyProtection="1">
      <alignment vertical="center" wrapText="1"/>
      <protection/>
    </xf>
    <xf numFmtId="0" fontId="9" fillId="35" borderId="85" xfId="0" applyFont="1" applyFill="1" applyBorder="1" applyAlignment="1" applyProtection="1">
      <alignment horizontal="center" vertical="center"/>
      <protection/>
    </xf>
    <xf numFmtId="0" fontId="9" fillId="35" borderId="86" xfId="0" applyFont="1" applyFill="1" applyBorder="1" applyAlignment="1" applyProtection="1">
      <alignment horizontal="center" vertical="center"/>
      <protection/>
    </xf>
    <xf numFmtId="0" fontId="2" fillId="0" borderId="27" xfId="0" applyFont="1" applyFill="1" applyBorder="1" applyAlignment="1" applyProtection="1">
      <alignment wrapText="1"/>
      <protection/>
    </xf>
    <xf numFmtId="0" fontId="2" fillId="0" borderId="0" xfId="0" applyFont="1" applyFill="1" applyBorder="1" applyAlignment="1" applyProtection="1">
      <alignment wrapText="1"/>
      <protection/>
    </xf>
    <xf numFmtId="0" fontId="2" fillId="0" borderId="70" xfId="0" applyFont="1" applyFill="1" applyBorder="1" applyAlignment="1" applyProtection="1">
      <alignment wrapText="1"/>
      <protection/>
    </xf>
    <xf numFmtId="0" fontId="2" fillId="0" borderId="40" xfId="0" applyFont="1" applyFill="1" applyBorder="1" applyAlignment="1" applyProtection="1">
      <alignment wrapText="1"/>
      <protection/>
    </xf>
    <xf numFmtId="0" fontId="4" fillId="0" borderId="23" xfId="0" applyFont="1" applyFill="1" applyBorder="1" applyAlignment="1" applyProtection="1">
      <alignment horizontal="left" wrapText="1"/>
      <protection/>
    </xf>
    <xf numFmtId="0" fontId="2" fillId="0" borderId="10" xfId="0" applyFont="1" applyFill="1" applyBorder="1" applyAlignment="1" applyProtection="1">
      <alignment wrapText="1"/>
      <protection/>
    </xf>
    <xf numFmtId="0" fontId="2" fillId="0" borderId="10" xfId="0" applyFont="1" applyFill="1" applyBorder="1" applyAlignment="1" applyProtection="1">
      <alignment/>
      <protection/>
    </xf>
    <xf numFmtId="0" fontId="2" fillId="0" borderId="39" xfId="0" applyFont="1" applyFill="1" applyBorder="1" applyAlignment="1" applyProtection="1">
      <alignment/>
      <protection/>
    </xf>
    <xf numFmtId="0" fontId="4" fillId="0" borderId="39" xfId="0" applyFont="1" applyFill="1" applyBorder="1" applyAlignment="1" applyProtection="1">
      <alignment wrapText="1"/>
      <protection/>
    </xf>
    <xf numFmtId="0" fontId="5" fillId="0" borderId="70" xfId="0" applyFont="1" applyFill="1" applyBorder="1" applyAlignment="1" applyProtection="1">
      <alignment wrapText="1"/>
      <protection/>
    </xf>
    <xf numFmtId="0" fontId="8" fillId="0" borderId="30" xfId="0" applyFont="1" applyBorder="1" applyAlignment="1" applyProtection="1">
      <alignment horizontal="right"/>
      <protection/>
    </xf>
    <xf numFmtId="0" fontId="8" fillId="0" borderId="16" xfId="0" applyFont="1" applyBorder="1" applyAlignment="1" applyProtection="1">
      <alignment horizontal="right"/>
      <protection/>
    </xf>
    <xf numFmtId="0" fontId="1" fillId="0" borderId="30" xfId="0" applyFont="1" applyBorder="1" applyAlignment="1" applyProtection="1">
      <alignment horizontal="center"/>
      <protection/>
    </xf>
    <xf numFmtId="0" fontId="8" fillId="0" borderId="27" xfId="0" applyFont="1" applyBorder="1" applyAlignment="1" applyProtection="1">
      <alignment horizontal="center" wrapText="1"/>
      <protection/>
    </xf>
    <xf numFmtId="0" fontId="8" fillId="0" borderId="0" xfId="0" applyFont="1" applyBorder="1" applyAlignment="1" applyProtection="1">
      <alignment horizontal="center" wrapText="1"/>
      <protection/>
    </xf>
    <xf numFmtId="0" fontId="8" fillId="0" borderId="31" xfId="0" applyFont="1" applyBorder="1" applyAlignment="1" applyProtection="1">
      <alignment horizontal="center" wrapText="1"/>
      <protection/>
    </xf>
    <xf numFmtId="0" fontId="5" fillId="0" borderId="10" xfId="0" applyFont="1" applyBorder="1" applyAlignment="1" applyProtection="1">
      <alignment wrapText="1"/>
      <protection/>
    </xf>
    <xf numFmtId="0" fontId="2" fillId="0" borderId="10" xfId="0" applyFont="1" applyBorder="1" applyAlignment="1" applyProtection="1">
      <alignment wrapText="1"/>
      <protection locked="0"/>
    </xf>
    <xf numFmtId="0" fontId="2" fillId="0" borderId="65" xfId="0" applyFont="1" applyFill="1" applyBorder="1" applyAlignment="1" applyProtection="1">
      <alignment wrapText="1"/>
      <protection/>
    </xf>
    <xf numFmtId="0" fontId="2" fillId="0" borderId="32" xfId="0" applyFont="1" applyFill="1" applyBorder="1" applyAlignment="1" applyProtection="1">
      <alignment wrapText="1"/>
      <protection/>
    </xf>
    <xf numFmtId="0" fontId="5" fillId="34" borderId="10" xfId="0" applyFont="1" applyFill="1" applyBorder="1" applyAlignment="1" applyProtection="1">
      <alignment wrapText="1"/>
      <protection/>
    </xf>
    <xf numFmtId="0" fontId="2" fillId="34" borderId="10" xfId="0" applyFont="1" applyFill="1" applyBorder="1" applyAlignment="1" applyProtection="1">
      <alignment wrapText="1"/>
      <protection/>
    </xf>
    <xf numFmtId="0" fontId="8" fillId="34" borderId="30" xfId="0" applyFont="1" applyFill="1" applyBorder="1" applyAlignment="1" applyProtection="1">
      <alignment horizontal="right"/>
      <protection/>
    </xf>
    <xf numFmtId="0" fontId="8" fillId="34" borderId="16" xfId="0" applyFont="1" applyFill="1" applyBorder="1" applyAlignment="1" applyProtection="1">
      <alignment horizontal="right"/>
      <protection/>
    </xf>
    <xf numFmtId="0" fontId="8" fillId="34" borderId="27" xfId="0" applyFont="1" applyFill="1" applyBorder="1" applyAlignment="1" applyProtection="1">
      <alignment horizontal="center" wrapText="1"/>
      <protection/>
    </xf>
    <xf numFmtId="0" fontId="8" fillId="34" borderId="0" xfId="0" applyFont="1" applyFill="1" applyBorder="1" applyAlignment="1" applyProtection="1">
      <alignment horizontal="center" wrapText="1"/>
      <protection/>
    </xf>
    <xf numFmtId="0" fontId="8" fillId="34" borderId="31" xfId="0" applyFont="1" applyFill="1" applyBorder="1" applyAlignment="1" applyProtection="1">
      <alignment horizontal="center" wrapText="1"/>
      <protection/>
    </xf>
    <xf numFmtId="0" fontId="4" fillId="34" borderId="39" xfId="0" applyFont="1" applyFill="1" applyBorder="1" applyAlignment="1" applyProtection="1">
      <alignment wrapText="1"/>
      <protection/>
    </xf>
    <xf numFmtId="0" fontId="5" fillId="34" borderId="70" xfId="0" applyFont="1" applyFill="1" applyBorder="1" applyAlignment="1" applyProtection="1">
      <alignment wrapText="1"/>
      <protection/>
    </xf>
    <xf numFmtId="0" fontId="4" fillId="34" borderId="23" xfId="0" applyFont="1" applyFill="1" applyBorder="1" applyAlignment="1" applyProtection="1">
      <alignment horizontal="left" wrapText="1"/>
      <protection/>
    </xf>
    <xf numFmtId="0" fontId="2" fillId="34" borderId="10" xfId="0" applyFont="1" applyFill="1" applyBorder="1" applyAlignment="1" applyProtection="1">
      <alignment/>
      <protection/>
    </xf>
    <xf numFmtId="0" fontId="2" fillId="34" borderId="39" xfId="0" applyFont="1" applyFill="1" applyBorder="1" applyAlignment="1" applyProtection="1">
      <alignment/>
      <protection/>
    </xf>
    <xf numFmtId="0" fontId="2" fillId="34" borderId="65" xfId="0" applyFont="1" applyFill="1" applyBorder="1" applyAlignment="1" applyProtection="1">
      <alignment wrapText="1"/>
      <protection/>
    </xf>
    <xf numFmtId="0" fontId="2" fillId="34" borderId="27" xfId="0" applyFont="1" applyFill="1" applyBorder="1" applyAlignment="1" applyProtection="1">
      <alignment wrapText="1"/>
      <protection/>
    </xf>
    <xf numFmtId="0" fontId="2" fillId="34" borderId="0" xfId="0" applyFont="1" applyFill="1" applyBorder="1" applyAlignment="1" applyProtection="1">
      <alignment wrapText="1"/>
      <protection/>
    </xf>
    <xf numFmtId="0" fontId="2" fillId="34" borderId="39" xfId="0" applyFont="1" applyFill="1" applyBorder="1" applyAlignment="1" applyProtection="1">
      <alignment wrapText="1"/>
      <protection/>
    </xf>
    <xf numFmtId="0" fontId="2" fillId="34" borderId="70" xfId="0" applyFont="1" applyFill="1" applyBorder="1" applyAlignment="1" applyProtection="1">
      <alignment wrapText="1"/>
      <protection/>
    </xf>
    <xf numFmtId="0" fontId="2" fillId="34" borderId="40" xfId="0" applyFont="1" applyFill="1" applyBorder="1" applyAlignment="1" applyProtection="1">
      <alignment wrapText="1"/>
      <protection/>
    </xf>
    <xf numFmtId="0" fontId="5" fillId="34" borderId="39" xfId="0" applyFont="1" applyFill="1" applyBorder="1" applyAlignment="1" applyProtection="1">
      <alignment vertical="top" wrapText="1"/>
      <protection/>
    </xf>
    <xf numFmtId="0" fontId="0" fillId="34" borderId="70" xfId="0" applyFont="1" applyFill="1" applyBorder="1" applyAlignment="1" applyProtection="1">
      <alignment vertical="top" wrapText="1"/>
      <protection/>
    </xf>
    <xf numFmtId="0" fontId="0" fillId="34" borderId="40" xfId="0" applyFont="1" applyFill="1" applyBorder="1" applyAlignment="1" applyProtection="1">
      <alignment vertical="top" wrapText="1"/>
      <protection/>
    </xf>
    <xf numFmtId="0" fontId="0" fillId="34" borderId="80" xfId="0" applyFill="1" applyBorder="1" applyAlignment="1" applyProtection="1">
      <alignment horizontal="left" vertical="center"/>
      <protection/>
    </xf>
    <xf numFmtId="0" fontId="0" fillId="34" borderId="81" xfId="0" applyFill="1" applyBorder="1" applyAlignment="1" applyProtection="1">
      <alignment horizontal="left" vertical="center"/>
      <protection/>
    </xf>
    <xf numFmtId="0" fontId="0" fillId="34" borderId="82" xfId="0" applyFill="1" applyBorder="1" applyAlignment="1" applyProtection="1">
      <alignment horizontal="left" vertical="center"/>
      <protection/>
    </xf>
    <xf numFmtId="0" fontId="5" fillId="34" borderId="66" xfId="0" applyFont="1" applyFill="1" applyBorder="1" applyAlignment="1" applyProtection="1">
      <alignment/>
      <protection/>
    </xf>
    <xf numFmtId="0" fontId="5" fillId="34" borderId="67" xfId="0" applyFont="1" applyFill="1" applyBorder="1" applyAlignment="1" applyProtection="1">
      <alignment/>
      <protection/>
    </xf>
    <xf numFmtId="0" fontId="5" fillId="34" borderId="68" xfId="0" applyFont="1" applyFill="1" applyBorder="1" applyAlignment="1" applyProtection="1">
      <alignment/>
      <protection/>
    </xf>
    <xf numFmtId="0" fontId="5" fillId="34" borderId="69" xfId="0" applyFont="1" applyFill="1" applyBorder="1" applyAlignment="1" applyProtection="1">
      <alignment horizontal="center"/>
      <protection/>
    </xf>
    <xf numFmtId="0" fontId="5" fillId="34" borderId="70" xfId="0" applyFont="1" applyFill="1" applyBorder="1" applyAlignment="1" applyProtection="1">
      <alignment horizontal="center"/>
      <protection/>
    </xf>
    <xf numFmtId="0" fontId="5" fillId="34" borderId="71" xfId="0" applyFont="1" applyFill="1" applyBorder="1" applyAlignment="1" applyProtection="1">
      <alignment horizontal="center"/>
      <protection/>
    </xf>
    <xf numFmtId="0" fontId="2" fillId="34" borderId="70" xfId="0" applyFont="1" applyFill="1" applyBorder="1" applyAlignment="1" applyProtection="1">
      <alignment/>
      <protection/>
    </xf>
    <xf numFmtId="0" fontId="9" fillId="34" borderId="85" xfId="0" applyFont="1" applyFill="1" applyBorder="1" applyAlignment="1" applyProtection="1">
      <alignment horizontal="center" vertical="center"/>
      <protection/>
    </xf>
    <xf numFmtId="0" fontId="9" fillId="34" borderId="86" xfId="0" applyFont="1" applyFill="1" applyBorder="1" applyAlignment="1" applyProtection="1">
      <alignment horizontal="center" vertical="center"/>
      <protection/>
    </xf>
    <xf numFmtId="0" fontId="6" fillId="34" borderId="23" xfId="0" applyFont="1" applyFill="1" applyBorder="1" applyAlignment="1" applyProtection="1">
      <alignment horizontal="center" vertical="center" wrapText="1"/>
      <protection/>
    </xf>
    <xf numFmtId="165" fontId="8" fillId="34" borderId="23" xfId="0" applyNumberFormat="1" applyFont="1" applyFill="1" applyBorder="1" applyAlignment="1" applyProtection="1">
      <alignment horizontal="right" vertical="center" wrapText="1"/>
      <protection/>
    </xf>
    <xf numFmtId="0" fontId="0" fillId="34" borderId="23" xfId="0" applyFill="1" applyBorder="1" applyAlignment="1" applyProtection="1">
      <alignment vertical="center" wrapText="1"/>
      <protection/>
    </xf>
    <xf numFmtId="0" fontId="2" fillId="34" borderId="26" xfId="0" applyFont="1" applyFill="1" applyBorder="1" applyAlignment="1" applyProtection="1">
      <alignment wrapText="1"/>
      <protection/>
    </xf>
    <xf numFmtId="0" fontId="2" fillId="34" borderId="83" xfId="0" applyFont="1" applyFill="1" applyBorder="1" applyAlignment="1" applyProtection="1">
      <alignment wrapText="1"/>
      <protection/>
    </xf>
    <xf numFmtId="0" fontId="2" fillId="34" borderId="84" xfId="0" applyFont="1" applyFill="1" applyBorder="1" applyAlignment="1" applyProtection="1">
      <alignment wrapText="1"/>
      <protection/>
    </xf>
    <xf numFmtId="0" fontId="3" fillId="34" borderId="77" xfId="0" applyFont="1" applyFill="1" applyBorder="1" applyAlignment="1" applyProtection="1">
      <alignment wrapText="1"/>
      <protection/>
    </xf>
    <xf numFmtId="0" fontId="3" fillId="34" borderId="22" xfId="0" applyFont="1" applyFill="1" applyBorder="1" applyAlignment="1" applyProtection="1">
      <alignment wrapText="1"/>
      <protection/>
    </xf>
    <xf numFmtId="0" fontId="3" fillId="34" borderId="78" xfId="0" applyFont="1" applyFill="1" applyBorder="1" applyAlignment="1" applyProtection="1">
      <alignment wrapText="1"/>
      <protection/>
    </xf>
    <xf numFmtId="0" fontId="3" fillId="34" borderId="60" xfId="0" applyFont="1" applyFill="1" applyBorder="1" applyAlignment="1" applyProtection="1">
      <alignment wrapText="1"/>
      <protection/>
    </xf>
    <xf numFmtId="0" fontId="3" fillId="34" borderId="79" xfId="0" applyFont="1" applyFill="1" applyBorder="1" applyAlignment="1" applyProtection="1">
      <alignment wrapText="1"/>
      <protection/>
    </xf>
    <xf numFmtId="0" fontId="3" fillId="34" borderId="63" xfId="0" applyFont="1" applyFill="1" applyBorder="1" applyAlignment="1" applyProtection="1">
      <alignment wrapText="1"/>
      <protection/>
    </xf>
    <xf numFmtId="0" fontId="4" fillId="34" borderId="39" xfId="0" applyFont="1" applyFill="1" applyBorder="1" applyAlignment="1" applyProtection="1">
      <alignment vertical="top" wrapText="1"/>
      <protection/>
    </xf>
    <xf numFmtId="0" fontId="2" fillId="34" borderId="70" xfId="0" applyFont="1" applyFill="1" applyBorder="1" applyAlignment="1" applyProtection="1">
      <alignment vertical="top" wrapText="1"/>
      <protection/>
    </xf>
    <xf numFmtId="0" fontId="2" fillId="34" borderId="40" xfId="0" applyFont="1" applyFill="1" applyBorder="1" applyAlignment="1" applyProtection="1">
      <alignment vertical="top" wrapText="1"/>
      <protection/>
    </xf>
    <xf numFmtId="0" fontId="3" fillId="34" borderId="72" xfId="0" applyFont="1" applyFill="1" applyBorder="1" applyAlignment="1" applyProtection="1">
      <alignment wrapText="1"/>
      <protection/>
    </xf>
    <xf numFmtId="0" fontId="3" fillId="34" borderId="34" xfId="0" applyFont="1" applyFill="1" applyBorder="1" applyAlignment="1" applyProtection="1">
      <alignment wrapText="1"/>
      <protection/>
    </xf>
    <xf numFmtId="0" fontId="3" fillId="34" borderId="73" xfId="0" applyFont="1" applyFill="1" applyBorder="1" applyAlignment="1" applyProtection="1">
      <alignment wrapText="1"/>
      <protection/>
    </xf>
    <xf numFmtId="0" fontId="3" fillId="34" borderId="74" xfId="0" applyFont="1" applyFill="1" applyBorder="1" applyAlignment="1" applyProtection="1">
      <alignment wrapText="1"/>
      <protection/>
    </xf>
    <xf numFmtId="0" fontId="5" fillId="34" borderId="69" xfId="0" applyFont="1" applyFill="1" applyBorder="1" applyAlignment="1" applyProtection="1">
      <alignment horizontal="center" wrapText="1"/>
      <protection/>
    </xf>
    <xf numFmtId="0" fontId="5" fillId="34" borderId="70" xfId="0" applyFont="1" applyFill="1" applyBorder="1" applyAlignment="1" applyProtection="1">
      <alignment horizontal="center" wrapText="1"/>
      <protection/>
    </xf>
    <xf numFmtId="0" fontId="5" fillId="34" borderId="71" xfId="0" applyFont="1" applyFill="1" applyBorder="1" applyAlignment="1" applyProtection="1">
      <alignment horizontal="center" wrapText="1"/>
      <protection/>
    </xf>
    <xf numFmtId="0" fontId="3" fillId="34" borderId="75" xfId="0" applyFont="1" applyFill="1" applyBorder="1" applyAlignment="1" applyProtection="1">
      <alignment wrapText="1"/>
      <protection/>
    </xf>
    <xf numFmtId="0" fontId="3" fillId="34" borderId="76" xfId="0" applyFont="1" applyFill="1" applyBorder="1" applyAlignment="1" applyProtection="1">
      <alignment wrapText="1"/>
      <protection/>
    </xf>
    <xf numFmtId="0" fontId="0" fillId="0" borderId="0" xfId="0" applyAlignment="1">
      <alignment/>
    </xf>
    <xf numFmtId="0" fontId="11" fillId="0" borderId="0" xfId="0" applyFont="1" applyAlignment="1">
      <alignment wrapText="1"/>
    </xf>
    <xf numFmtId="0" fontId="5" fillId="0" borderId="0" xfId="0" applyFont="1" applyAlignment="1">
      <alignment wrapText="1"/>
    </xf>
    <xf numFmtId="0" fontId="0" fillId="0" borderId="0" xfId="0" applyFont="1" applyAlignment="1">
      <alignment wrapText="1"/>
    </xf>
    <xf numFmtId="49" fontId="12" fillId="0" borderId="0" xfId="0" applyNumberFormat="1" applyFont="1" applyAlignment="1">
      <alignment wrapText="1"/>
    </xf>
    <xf numFmtId="0" fontId="12" fillId="0" borderId="0" xfId="0" applyFont="1" applyAlignment="1">
      <alignment wrapText="1"/>
    </xf>
    <xf numFmtId="0" fontId="0" fillId="0" borderId="0" xfId="0" applyFill="1" applyBorder="1" applyAlignment="1">
      <alignment/>
    </xf>
    <xf numFmtId="0" fontId="0" fillId="0" borderId="0" xfId="0" applyAlignment="1">
      <alignment wrapText="1"/>
    </xf>
    <xf numFmtId="0" fontId="50" fillId="2" borderId="87" xfId="0" applyFont="1" applyFill="1" applyBorder="1" applyAlignment="1">
      <alignment horizontal="center"/>
    </xf>
    <xf numFmtId="0" fontId="50" fillId="2" borderId="88" xfId="0" applyFont="1" applyFill="1" applyBorder="1" applyAlignment="1">
      <alignment horizontal="center"/>
    </xf>
    <xf numFmtId="0" fontId="50" fillId="2" borderId="89" xfId="0" applyFont="1" applyFill="1" applyBorder="1" applyAlignment="1">
      <alignment horizontal="center"/>
    </xf>
    <xf numFmtId="49" fontId="31" fillId="0" borderId="77" xfId="0" applyNumberFormat="1" applyFont="1" applyFill="1" applyBorder="1" applyAlignment="1">
      <alignment vertical="top" wrapText="1"/>
    </xf>
    <xf numFmtId="0" fontId="31" fillId="0" borderId="22" xfId="0" applyFont="1" applyFill="1" applyBorder="1" applyAlignment="1">
      <alignment horizontal="left" vertical="top" wrapText="1"/>
    </xf>
    <xf numFmtId="0" fontId="31" fillId="0" borderId="53" xfId="0" applyFont="1" applyFill="1" applyBorder="1" applyAlignment="1">
      <alignment horizontal="left" vertical="top" wrapText="1"/>
    </xf>
    <xf numFmtId="49" fontId="31" fillId="0" borderId="24" xfId="0" applyNumberFormat="1" applyFont="1" applyFill="1" applyBorder="1" applyAlignment="1">
      <alignment vertical="top" wrapText="1"/>
    </xf>
    <xf numFmtId="49" fontId="31" fillId="0" borderId="90" xfId="0" applyNumberFormat="1" applyFont="1" applyFill="1" applyBorder="1" applyAlignment="1">
      <alignment horizontal="left" vertical="top" wrapText="1"/>
    </xf>
    <xf numFmtId="49" fontId="31" fillId="0" borderId="91" xfId="0" applyNumberFormat="1" applyFont="1" applyFill="1" applyBorder="1" applyAlignment="1">
      <alignment horizontal="left" vertical="top" wrapText="1"/>
    </xf>
    <xf numFmtId="49" fontId="31" fillId="0" borderId="22" xfId="0" applyNumberFormat="1" applyFont="1" applyFill="1" applyBorder="1" applyAlignment="1">
      <alignment horizontal="left" vertical="top" wrapText="1"/>
    </xf>
    <xf numFmtId="49" fontId="31" fillId="0" borderId="53" xfId="0" applyNumberFormat="1" applyFont="1" applyFill="1" applyBorder="1" applyAlignment="1">
      <alignment horizontal="left" vertical="top" wrapText="1"/>
    </xf>
    <xf numFmtId="0" fontId="9"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4"/>
  <sheetViews>
    <sheetView tabSelected="1" zoomScalePageLayoutView="0" workbookViewId="0" topLeftCell="A1">
      <selection activeCell="B9" sqref="B9"/>
    </sheetView>
  </sheetViews>
  <sheetFormatPr defaultColWidth="9.140625" defaultRowHeight="12.75"/>
  <cols>
    <col min="1" max="1" width="4.140625" style="0" customWidth="1"/>
    <col min="2" max="2" width="3.57421875" style="0" customWidth="1"/>
    <col min="3" max="3" width="4.7109375" style="0" customWidth="1"/>
    <col min="6" max="6" width="5.7109375" style="0" customWidth="1"/>
    <col min="7" max="7" width="6.421875" style="0" customWidth="1"/>
    <col min="11" max="11" width="22.28125" style="0" customWidth="1"/>
  </cols>
  <sheetData>
    <row r="1" spans="1:11" ht="21.75" thickBot="1" thickTop="1">
      <c r="A1" s="282" t="s">
        <v>55</v>
      </c>
      <c r="B1" s="283"/>
      <c r="C1" s="283"/>
      <c r="D1" s="283"/>
      <c r="E1" s="283"/>
      <c r="F1" s="283"/>
      <c r="G1" s="283"/>
      <c r="H1" s="283"/>
      <c r="I1" s="283"/>
      <c r="J1" s="283"/>
      <c r="K1" s="284"/>
    </row>
    <row r="2" spans="1:11" ht="33.75" customHeight="1" thickBot="1" thickTop="1">
      <c r="A2" s="285" t="s">
        <v>25</v>
      </c>
      <c r="B2" s="286" t="s">
        <v>56</v>
      </c>
      <c r="C2" s="286"/>
      <c r="D2" s="286"/>
      <c r="E2" s="286"/>
      <c r="F2" s="286"/>
      <c r="G2" s="286"/>
      <c r="H2" s="286"/>
      <c r="I2" s="286"/>
      <c r="J2" s="286"/>
      <c r="K2" s="287"/>
    </row>
    <row r="3" spans="1:11" ht="60.75" customHeight="1" thickBot="1">
      <c r="A3" s="285" t="s">
        <v>25</v>
      </c>
      <c r="B3" s="286" t="s">
        <v>57</v>
      </c>
      <c r="C3" s="286"/>
      <c r="D3" s="286"/>
      <c r="E3" s="286"/>
      <c r="F3" s="286"/>
      <c r="G3" s="286"/>
      <c r="H3" s="286"/>
      <c r="I3" s="286"/>
      <c r="J3" s="286"/>
      <c r="K3" s="287"/>
    </row>
    <row r="4" spans="1:11" ht="36" customHeight="1" thickBot="1">
      <c r="A4" s="288" t="s">
        <v>27</v>
      </c>
      <c r="B4" s="289" t="s">
        <v>58</v>
      </c>
      <c r="C4" s="289"/>
      <c r="D4" s="289"/>
      <c r="E4" s="289"/>
      <c r="F4" s="289"/>
      <c r="G4" s="289"/>
      <c r="H4" s="289"/>
      <c r="I4" s="289"/>
      <c r="J4" s="289"/>
      <c r="K4" s="290"/>
    </row>
    <row r="5" ht="13.5" thickBot="1"/>
    <row r="6" spans="1:11" ht="21.75" thickBot="1" thickTop="1">
      <c r="A6" s="282" t="s">
        <v>59</v>
      </c>
      <c r="B6" s="283"/>
      <c r="C6" s="283"/>
      <c r="D6" s="283"/>
      <c r="E6" s="283"/>
      <c r="F6" s="283"/>
      <c r="G6" s="283"/>
      <c r="H6" s="283"/>
      <c r="I6" s="283"/>
      <c r="J6" s="283"/>
      <c r="K6" s="284"/>
    </row>
    <row r="7" spans="1:11" ht="60" customHeight="1" thickBot="1" thickTop="1">
      <c r="A7" s="288" t="s">
        <v>60</v>
      </c>
      <c r="B7" s="291" t="s">
        <v>61</v>
      </c>
      <c r="C7" s="291"/>
      <c r="D7" s="291"/>
      <c r="E7" s="291"/>
      <c r="F7" s="291"/>
      <c r="G7" s="291"/>
      <c r="H7" s="291"/>
      <c r="I7" s="291"/>
      <c r="J7" s="291"/>
      <c r="K7" s="292"/>
    </row>
    <row r="8" spans="1:11" ht="61.5" customHeight="1" thickBot="1">
      <c r="A8" s="288">
        <v>2</v>
      </c>
      <c r="B8" s="291" t="s">
        <v>62</v>
      </c>
      <c r="C8" s="291"/>
      <c r="D8" s="291"/>
      <c r="E8" s="291"/>
      <c r="F8" s="291"/>
      <c r="G8" s="291"/>
      <c r="H8" s="291"/>
      <c r="I8" s="291"/>
      <c r="J8" s="291"/>
      <c r="K8" s="292"/>
    </row>
    <row r="11" spans="1:11" ht="15">
      <c r="A11" s="293" t="s">
        <v>23</v>
      </c>
      <c r="B11" s="293"/>
      <c r="C11" s="293"/>
      <c r="D11" s="293"/>
      <c r="E11" s="293"/>
      <c r="F11" s="293"/>
      <c r="G11" s="293"/>
      <c r="H11" s="293"/>
      <c r="I11" s="293"/>
      <c r="J11" s="293"/>
      <c r="K11" s="293"/>
    </row>
    <row r="13" spans="1:11" ht="26.25" customHeight="1">
      <c r="A13" s="275" t="s">
        <v>24</v>
      </c>
      <c r="B13" s="275"/>
      <c r="C13" s="275"/>
      <c r="D13" s="275"/>
      <c r="E13" s="275"/>
      <c r="F13" s="275"/>
      <c r="G13" s="275"/>
      <c r="H13" s="275"/>
      <c r="I13" s="275"/>
      <c r="J13" s="275"/>
      <c r="K13" s="275"/>
    </row>
    <row r="15" spans="1:11" ht="12.75">
      <c r="A15" s="19" t="s">
        <v>25</v>
      </c>
      <c r="C15" s="276" t="s">
        <v>26</v>
      </c>
      <c r="D15" s="276"/>
      <c r="E15" s="276"/>
      <c r="F15" s="276"/>
      <c r="G15" s="276"/>
      <c r="H15" s="276"/>
      <c r="I15" s="276"/>
      <c r="J15" s="276"/>
      <c r="K15" s="276"/>
    </row>
    <row r="16" ht="12.75">
      <c r="A16" s="19"/>
    </row>
    <row r="17" spans="1:8" ht="13.5" thickBot="1">
      <c r="A17" s="19"/>
      <c r="C17" t="s">
        <v>31</v>
      </c>
      <c r="H17" s="17"/>
    </row>
    <row r="18" ht="12.75">
      <c r="A18" s="19"/>
    </row>
    <row r="19" spans="1:3" ht="12.75">
      <c r="A19" s="19" t="s">
        <v>27</v>
      </c>
      <c r="C19" s="18" t="s">
        <v>28</v>
      </c>
    </row>
    <row r="20" spans="1:11" ht="12.75">
      <c r="A20" s="19"/>
      <c r="C20" s="277" t="s">
        <v>30</v>
      </c>
      <c r="D20" s="277"/>
      <c r="E20" s="277"/>
      <c r="F20" s="277"/>
      <c r="G20" s="277"/>
      <c r="H20" s="277"/>
      <c r="I20" s="277"/>
      <c r="J20" s="277"/>
      <c r="K20" s="277"/>
    </row>
    <row r="21" spans="1:3" ht="8.25" customHeight="1">
      <c r="A21" s="19"/>
      <c r="C21" s="18"/>
    </row>
    <row r="22" ht="9" customHeight="1">
      <c r="A22" s="19"/>
    </row>
    <row r="23" spans="1:9" ht="13.5" thickBot="1">
      <c r="A23" s="19"/>
      <c r="C23" s="17"/>
      <c r="D23" s="281" t="s">
        <v>29</v>
      </c>
      <c r="E23" s="281"/>
      <c r="G23" s="17"/>
      <c r="H23" s="274" t="s">
        <v>36</v>
      </c>
      <c r="I23" s="274"/>
    </row>
    <row r="24" spans="1:9" ht="13.5" thickBot="1">
      <c r="A24" s="19"/>
      <c r="C24" s="17"/>
      <c r="D24" s="281" t="s">
        <v>32</v>
      </c>
      <c r="E24" s="281"/>
      <c r="G24" s="17"/>
      <c r="H24" s="274" t="s">
        <v>37</v>
      </c>
      <c r="I24" s="274"/>
    </row>
    <row r="25" spans="1:9" ht="13.5" thickBot="1">
      <c r="A25" s="19"/>
      <c r="C25" s="17"/>
      <c r="D25" s="274" t="s">
        <v>33</v>
      </c>
      <c r="E25" s="274"/>
      <c r="G25" s="17"/>
      <c r="H25" s="274" t="s">
        <v>38</v>
      </c>
      <c r="I25" s="274"/>
    </row>
    <row r="26" spans="1:9" ht="13.5" thickBot="1">
      <c r="A26" s="19"/>
      <c r="C26" s="17"/>
      <c r="D26" s="274" t="s">
        <v>34</v>
      </c>
      <c r="E26" s="274"/>
      <c r="G26" s="17"/>
      <c r="H26" s="280" t="s">
        <v>54</v>
      </c>
      <c r="I26" s="280"/>
    </row>
    <row r="27" spans="1:9" ht="13.5" thickBot="1">
      <c r="A27" s="19"/>
      <c r="C27" s="17"/>
      <c r="D27" s="274" t="s">
        <v>35</v>
      </c>
      <c r="E27" s="274"/>
      <c r="G27" s="1"/>
      <c r="H27" s="274"/>
      <c r="I27" s="274"/>
    </row>
    <row r="28" ht="12.75">
      <c r="A28" s="19"/>
    </row>
    <row r="29" spans="1:11" ht="40.5" customHeight="1">
      <c r="A29" s="278" t="s">
        <v>52</v>
      </c>
      <c r="B29" s="279"/>
      <c r="C29" s="279"/>
      <c r="D29" s="279"/>
      <c r="E29" s="279"/>
      <c r="F29" s="279"/>
      <c r="G29" s="279"/>
      <c r="H29" s="279"/>
      <c r="I29" s="279"/>
      <c r="J29" s="279"/>
      <c r="K29" s="279"/>
    </row>
    <row r="30" ht="12.75">
      <c r="A30" s="19"/>
    </row>
    <row r="31" ht="12.75">
      <c r="A31" s="19"/>
    </row>
    <row r="32" ht="12.75">
      <c r="A32" s="19"/>
    </row>
    <row r="33" ht="12.75">
      <c r="A33" s="19"/>
    </row>
    <row r="34" ht="12.75">
      <c r="A34" s="19"/>
    </row>
  </sheetData>
  <sheetProtection/>
  <mergeCells count="22">
    <mergeCell ref="B8:K8"/>
    <mergeCell ref="A1:K1"/>
    <mergeCell ref="B2:K2"/>
    <mergeCell ref="B3:K3"/>
    <mergeCell ref="B4:K4"/>
    <mergeCell ref="A6:K6"/>
    <mergeCell ref="B7:K7"/>
    <mergeCell ref="A29:K29"/>
    <mergeCell ref="D27:E27"/>
    <mergeCell ref="H23:I23"/>
    <mergeCell ref="H24:I24"/>
    <mergeCell ref="H25:I25"/>
    <mergeCell ref="H26:I26"/>
    <mergeCell ref="H27:I27"/>
    <mergeCell ref="D23:E23"/>
    <mergeCell ref="D24:E24"/>
    <mergeCell ref="D25:E25"/>
    <mergeCell ref="D26:E26"/>
    <mergeCell ref="A11:K11"/>
    <mergeCell ref="A13:K13"/>
    <mergeCell ref="C15:K15"/>
    <mergeCell ref="C20:K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36"/>
  <sheetViews>
    <sheetView zoomScalePageLayoutView="0" workbookViewId="0" topLeftCell="A7">
      <selection activeCell="A1" sqref="A1"/>
    </sheetView>
  </sheetViews>
  <sheetFormatPr defaultColWidth="9.140625" defaultRowHeight="12.75"/>
  <cols>
    <col min="1" max="16384" width="9.140625" style="34" customWidth="1"/>
  </cols>
  <sheetData>
    <row r="1" spans="1:11" ht="17.25">
      <c r="A1" s="86"/>
      <c r="B1" s="87"/>
      <c r="C1" s="87"/>
      <c r="D1" s="87"/>
      <c r="E1" s="87"/>
      <c r="F1" s="87"/>
      <c r="G1" s="87"/>
      <c r="H1" s="87"/>
      <c r="I1" s="219" t="s">
        <v>39</v>
      </c>
      <c r="J1" s="219"/>
      <c r="K1" s="220"/>
    </row>
    <row r="2" spans="1:11" ht="12.75">
      <c r="A2" s="88"/>
      <c r="B2" s="89"/>
      <c r="C2" s="89"/>
      <c r="D2" s="89"/>
      <c r="E2" s="89"/>
      <c r="F2" s="89"/>
      <c r="G2" s="89"/>
      <c r="H2" s="89"/>
      <c r="I2" s="89"/>
      <c r="J2" s="89"/>
      <c r="K2" s="90"/>
    </row>
    <row r="3" spans="1:11" ht="17.25">
      <c r="A3" s="221" t="s">
        <v>15</v>
      </c>
      <c r="B3" s="222"/>
      <c r="C3" s="222"/>
      <c r="D3" s="222"/>
      <c r="E3" s="222"/>
      <c r="F3" s="222"/>
      <c r="G3" s="222"/>
      <c r="H3" s="222"/>
      <c r="I3" s="222"/>
      <c r="J3" s="222"/>
      <c r="K3" s="223"/>
    </row>
    <row r="4" spans="1:11" ht="12.75">
      <c r="A4" s="91"/>
      <c r="B4" s="92"/>
      <c r="C4" s="92"/>
      <c r="D4" s="92"/>
      <c r="E4" s="92"/>
      <c r="F4" s="92"/>
      <c r="G4" s="92"/>
      <c r="H4" s="92"/>
      <c r="I4" s="92"/>
      <c r="J4" s="92"/>
      <c r="K4" s="93"/>
    </row>
    <row r="5" spans="1:11" ht="19.5" customHeight="1">
      <c r="A5" s="217" t="s">
        <v>14</v>
      </c>
      <c r="B5" s="217"/>
      <c r="C5" s="217"/>
      <c r="D5" s="217"/>
      <c r="E5" s="218" t="s">
        <v>47</v>
      </c>
      <c r="F5" s="218"/>
      <c r="G5" s="218"/>
      <c r="H5" s="218"/>
      <c r="I5" s="218"/>
      <c r="J5" s="218"/>
      <c r="K5" s="218"/>
    </row>
    <row r="6" spans="1:11" ht="21" customHeight="1">
      <c r="A6" s="217" t="s">
        <v>22</v>
      </c>
      <c r="B6" s="217"/>
      <c r="C6" s="217"/>
      <c r="D6" s="217"/>
      <c r="E6" s="218" t="s">
        <v>48</v>
      </c>
      <c r="F6" s="218"/>
      <c r="G6" s="218"/>
      <c r="H6" s="218"/>
      <c r="I6" s="218"/>
      <c r="J6" s="218"/>
      <c r="K6" s="218"/>
    </row>
    <row r="7" spans="1:11" ht="36.75" customHeight="1">
      <c r="A7" s="217" t="s">
        <v>16</v>
      </c>
      <c r="B7" s="217"/>
      <c r="C7" s="217"/>
      <c r="D7" s="217"/>
      <c r="E7" s="218" t="s">
        <v>51</v>
      </c>
      <c r="F7" s="218"/>
      <c r="G7" s="218"/>
      <c r="H7" s="218"/>
      <c r="I7" s="218"/>
      <c r="J7" s="218"/>
      <c r="K7" s="218"/>
    </row>
    <row r="8" spans="1:11" ht="20.25" customHeight="1" thickBot="1">
      <c r="A8" s="94">
        <v>1</v>
      </c>
      <c r="B8" s="229" t="s">
        <v>21</v>
      </c>
      <c r="C8" s="229"/>
      <c r="D8" s="229"/>
      <c r="E8" s="95">
        <v>212</v>
      </c>
      <c r="F8" s="96">
        <v>6</v>
      </c>
      <c r="G8" s="230" t="s">
        <v>41</v>
      </c>
      <c r="H8" s="231"/>
      <c r="I8" s="231"/>
      <c r="J8" s="231"/>
      <c r="K8" s="97">
        <f>+C32+C34</f>
        <v>157</v>
      </c>
    </row>
    <row r="9" spans="1:11" ht="24.75" customHeight="1" thickBot="1">
      <c r="A9" s="98" t="s">
        <v>18</v>
      </c>
      <c r="B9" s="232" t="s">
        <v>17</v>
      </c>
      <c r="C9" s="233"/>
      <c r="D9" s="234"/>
      <c r="E9" s="23">
        <f>+E8*0.51</f>
        <v>108.12</v>
      </c>
      <c r="F9" s="99">
        <v>7</v>
      </c>
      <c r="G9" s="226" t="s">
        <v>44</v>
      </c>
      <c r="H9" s="226"/>
      <c r="I9" s="226"/>
      <c r="J9" s="226"/>
      <c r="K9" s="24">
        <f>+C32</f>
        <v>116</v>
      </c>
    </row>
    <row r="10" spans="1:11" ht="25.5" customHeight="1" thickBot="1">
      <c r="A10" s="98" t="s">
        <v>19</v>
      </c>
      <c r="B10" s="224" t="s">
        <v>45</v>
      </c>
      <c r="C10" s="225"/>
      <c r="D10" s="225"/>
      <c r="E10" s="25">
        <f>ROUNDUP(+E9,0)</f>
        <v>109</v>
      </c>
      <c r="F10" s="99">
        <v>8</v>
      </c>
      <c r="G10" s="226" t="s">
        <v>42</v>
      </c>
      <c r="H10" s="226"/>
      <c r="I10" s="226"/>
      <c r="J10" s="226"/>
      <c r="K10" s="26">
        <f>+E8-K9</f>
        <v>96</v>
      </c>
    </row>
    <row r="11" spans="1:11" ht="25.5" customHeight="1" thickBot="1">
      <c r="A11" s="98">
        <v>3</v>
      </c>
      <c r="B11" s="218" t="s">
        <v>11</v>
      </c>
      <c r="C11" s="227"/>
      <c r="D11" s="228"/>
      <c r="E11" s="100">
        <v>99</v>
      </c>
      <c r="F11" s="99">
        <v>9</v>
      </c>
      <c r="G11" s="226" t="s">
        <v>43</v>
      </c>
      <c r="H11" s="226"/>
      <c r="I11" s="226"/>
      <c r="J11" s="226"/>
      <c r="K11" s="26">
        <f>+K9+K10</f>
        <v>212</v>
      </c>
    </row>
    <row r="12" spans="1:11" ht="19.5" customHeight="1" thickBot="1">
      <c r="A12" s="98">
        <v>4</v>
      </c>
      <c r="B12" s="232" t="s">
        <v>12</v>
      </c>
      <c r="C12" s="247"/>
      <c r="D12" s="247"/>
      <c r="E12" s="100">
        <v>99</v>
      </c>
      <c r="F12" s="248">
        <v>10</v>
      </c>
      <c r="G12" s="250" t="s">
        <v>46</v>
      </c>
      <c r="H12" s="250"/>
      <c r="I12" s="250"/>
      <c r="J12" s="250"/>
      <c r="K12" s="251">
        <f>+K9/E8</f>
        <v>0.5471698113207547</v>
      </c>
    </row>
    <row r="13" spans="1:11" ht="24.75" customHeight="1" thickBot="1">
      <c r="A13" s="101">
        <v>5</v>
      </c>
      <c r="B13" s="253" t="s">
        <v>13</v>
      </c>
      <c r="C13" s="254"/>
      <c r="D13" s="255"/>
      <c r="E13" s="27">
        <f>+C31+C33</f>
        <v>73</v>
      </c>
      <c r="F13" s="249"/>
      <c r="G13" s="250"/>
      <c r="H13" s="250"/>
      <c r="I13" s="250"/>
      <c r="J13" s="250"/>
      <c r="K13" s="252"/>
    </row>
    <row r="14" spans="1:11" ht="12.75">
      <c r="A14" s="102"/>
      <c r="B14" s="103"/>
      <c r="C14" s="103"/>
      <c r="D14" s="103"/>
      <c r="E14" s="103"/>
      <c r="F14" s="103"/>
      <c r="G14" s="103"/>
      <c r="H14" s="103"/>
      <c r="I14" s="103"/>
      <c r="J14" s="103"/>
      <c r="K14" s="93"/>
    </row>
    <row r="15" spans="1:11" ht="77.25" customHeight="1">
      <c r="A15" s="235" t="s">
        <v>40</v>
      </c>
      <c r="B15" s="236"/>
      <c r="C15" s="236"/>
      <c r="D15" s="236"/>
      <c r="E15" s="236"/>
      <c r="F15" s="236"/>
      <c r="G15" s="236"/>
      <c r="H15" s="236"/>
      <c r="I15" s="236"/>
      <c r="J15" s="236"/>
      <c r="K15" s="237"/>
    </row>
    <row r="16" spans="1:11" ht="6.75" customHeight="1">
      <c r="A16" s="104"/>
      <c r="B16" s="105"/>
      <c r="C16" s="105"/>
      <c r="D16" s="105"/>
      <c r="E16" s="105"/>
      <c r="F16" s="105"/>
      <c r="G16" s="105"/>
      <c r="H16" s="105"/>
      <c r="I16" s="105"/>
      <c r="J16" s="105"/>
      <c r="K16" s="106"/>
    </row>
    <row r="17" spans="1:11" ht="79.5" customHeight="1" thickBot="1">
      <c r="A17" s="235" t="s">
        <v>49</v>
      </c>
      <c r="B17" s="236"/>
      <c r="C17" s="236"/>
      <c r="D17" s="236"/>
      <c r="E17" s="236"/>
      <c r="F17" s="236"/>
      <c r="G17" s="236"/>
      <c r="H17" s="236"/>
      <c r="I17" s="236"/>
      <c r="J17" s="236"/>
      <c r="K17" s="237"/>
    </row>
    <row r="18" spans="1:11" ht="15.75" thickBot="1" thickTop="1">
      <c r="A18" s="238" t="s">
        <v>20</v>
      </c>
      <c r="B18" s="239"/>
      <c r="C18" s="240"/>
      <c r="D18" s="107">
        <v>1</v>
      </c>
      <c r="E18" s="108">
        <v>2</v>
      </c>
      <c r="F18" s="108">
        <v>3</v>
      </c>
      <c r="G18" s="108">
        <v>4</v>
      </c>
      <c r="H18" s="108">
        <v>5</v>
      </c>
      <c r="I18" s="108">
        <v>6</v>
      </c>
      <c r="J18" s="108">
        <v>7</v>
      </c>
      <c r="K18" s="109">
        <v>8</v>
      </c>
    </row>
    <row r="19" spans="1:11" ht="13.5" thickTop="1">
      <c r="A19" s="241" t="s">
        <v>3</v>
      </c>
      <c r="B19" s="242"/>
      <c r="C19" s="243"/>
      <c r="D19" s="244" t="s">
        <v>8</v>
      </c>
      <c r="E19" s="245"/>
      <c r="F19" s="245"/>
      <c r="G19" s="245"/>
      <c r="H19" s="245"/>
      <c r="I19" s="245"/>
      <c r="J19" s="245"/>
      <c r="K19" s="246"/>
    </row>
    <row r="20" spans="1:11" ht="15" thickBot="1">
      <c r="A20" s="110">
        <v>0</v>
      </c>
      <c r="B20" s="111" t="s">
        <v>4</v>
      </c>
      <c r="C20" s="112">
        <v>30850</v>
      </c>
      <c r="D20" s="113">
        <v>24</v>
      </c>
      <c r="E20" s="114">
        <v>5</v>
      </c>
      <c r="F20" s="114">
        <v>3</v>
      </c>
      <c r="G20" s="114">
        <v>1</v>
      </c>
      <c r="H20" s="114">
        <v>0</v>
      </c>
      <c r="I20" s="114">
        <v>0</v>
      </c>
      <c r="J20" s="114">
        <v>0</v>
      </c>
      <c r="K20" s="115">
        <v>0</v>
      </c>
    </row>
    <row r="21" spans="1:11" ht="15.75" thickBot="1" thickTop="1">
      <c r="A21" s="110">
        <v>30851</v>
      </c>
      <c r="B21" s="111" t="s">
        <v>4</v>
      </c>
      <c r="C21" s="112">
        <v>35300</v>
      </c>
      <c r="D21" s="116">
        <v>4</v>
      </c>
      <c r="E21" s="117">
        <v>5</v>
      </c>
      <c r="F21" s="114">
        <v>4</v>
      </c>
      <c r="G21" s="114">
        <v>1</v>
      </c>
      <c r="H21" s="114">
        <v>1</v>
      </c>
      <c r="I21" s="114">
        <v>0</v>
      </c>
      <c r="J21" s="114">
        <v>0</v>
      </c>
      <c r="K21" s="115">
        <v>0</v>
      </c>
    </row>
    <row r="22" spans="1:11" ht="15.75" thickBot="1" thickTop="1">
      <c r="A22" s="110">
        <v>35301</v>
      </c>
      <c r="B22" s="111" t="s">
        <v>4</v>
      </c>
      <c r="C22" s="112">
        <v>39700</v>
      </c>
      <c r="D22" s="118">
        <v>0</v>
      </c>
      <c r="E22" s="119">
        <v>0</v>
      </c>
      <c r="F22" s="117">
        <v>1</v>
      </c>
      <c r="G22" s="114">
        <v>1</v>
      </c>
      <c r="H22" s="114">
        <v>0</v>
      </c>
      <c r="I22" s="114">
        <v>0</v>
      </c>
      <c r="J22" s="114">
        <v>1</v>
      </c>
      <c r="K22" s="115">
        <v>0</v>
      </c>
    </row>
    <row r="23" spans="1:11" ht="15.75" thickBot="1" thickTop="1">
      <c r="A23" s="110">
        <v>39701</v>
      </c>
      <c r="B23" s="111" t="s">
        <v>4</v>
      </c>
      <c r="C23" s="112">
        <v>44100</v>
      </c>
      <c r="D23" s="118">
        <v>0</v>
      </c>
      <c r="E23" s="114">
        <v>1</v>
      </c>
      <c r="F23" s="119">
        <v>2</v>
      </c>
      <c r="G23" s="117">
        <v>2</v>
      </c>
      <c r="H23" s="114">
        <v>2</v>
      </c>
      <c r="I23" s="114">
        <v>1</v>
      </c>
      <c r="J23" s="114">
        <v>0</v>
      </c>
      <c r="K23" s="115">
        <v>0</v>
      </c>
    </row>
    <row r="24" spans="1:11" ht="15.75" thickBot="1" thickTop="1">
      <c r="A24" s="110">
        <v>44101</v>
      </c>
      <c r="B24" s="111" t="s">
        <v>4</v>
      </c>
      <c r="C24" s="112">
        <v>47650</v>
      </c>
      <c r="D24" s="118">
        <v>0</v>
      </c>
      <c r="E24" s="114">
        <v>4</v>
      </c>
      <c r="F24" s="114">
        <v>3</v>
      </c>
      <c r="G24" s="119">
        <v>0</v>
      </c>
      <c r="H24" s="117">
        <v>0</v>
      </c>
      <c r="I24" s="114">
        <v>0</v>
      </c>
      <c r="J24" s="114">
        <v>0</v>
      </c>
      <c r="K24" s="115">
        <v>0</v>
      </c>
    </row>
    <row r="25" spans="1:11" ht="15.75" thickBot="1" thickTop="1">
      <c r="A25" s="110">
        <v>47651</v>
      </c>
      <c r="B25" s="111" t="s">
        <v>4</v>
      </c>
      <c r="C25" s="112">
        <v>51150</v>
      </c>
      <c r="D25" s="118">
        <v>3</v>
      </c>
      <c r="E25" s="114">
        <v>0</v>
      </c>
      <c r="F25" s="114">
        <v>0</v>
      </c>
      <c r="G25" s="114">
        <v>0</v>
      </c>
      <c r="H25" s="119">
        <v>0</v>
      </c>
      <c r="I25" s="117">
        <v>0</v>
      </c>
      <c r="J25" s="114">
        <v>0</v>
      </c>
      <c r="K25" s="115">
        <v>0</v>
      </c>
    </row>
    <row r="26" spans="1:11" ht="15.75" thickBot="1" thickTop="1">
      <c r="A26" s="110">
        <v>51151</v>
      </c>
      <c r="B26" s="111" t="s">
        <v>4</v>
      </c>
      <c r="C26" s="112">
        <v>54700</v>
      </c>
      <c r="D26" s="118">
        <v>2</v>
      </c>
      <c r="E26" s="114">
        <v>1</v>
      </c>
      <c r="F26" s="114">
        <v>0</v>
      </c>
      <c r="G26" s="114">
        <v>0</v>
      </c>
      <c r="H26" s="114">
        <v>0</v>
      </c>
      <c r="I26" s="119">
        <v>0</v>
      </c>
      <c r="J26" s="117">
        <v>0</v>
      </c>
      <c r="K26" s="115">
        <v>0</v>
      </c>
    </row>
    <row r="27" spans="1:11" ht="15.75" thickBot="1" thickTop="1">
      <c r="A27" s="110">
        <v>54701</v>
      </c>
      <c r="B27" s="111" t="s">
        <v>4</v>
      </c>
      <c r="C27" s="112">
        <v>58200</v>
      </c>
      <c r="D27" s="118">
        <v>0</v>
      </c>
      <c r="E27" s="114">
        <v>0</v>
      </c>
      <c r="F27" s="114">
        <v>0</v>
      </c>
      <c r="G27" s="114">
        <v>0</v>
      </c>
      <c r="H27" s="114">
        <v>1</v>
      </c>
      <c r="I27" s="114">
        <v>0</v>
      </c>
      <c r="J27" s="119">
        <v>0</v>
      </c>
      <c r="K27" s="120">
        <v>0</v>
      </c>
    </row>
    <row r="28" spans="1:11" ht="15.75" thickBot="1" thickTop="1">
      <c r="A28" s="121" t="s">
        <v>5</v>
      </c>
      <c r="B28" s="122"/>
      <c r="C28" s="123">
        <v>58201</v>
      </c>
      <c r="D28" s="124">
        <v>0</v>
      </c>
      <c r="E28" s="125">
        <v>0</v>
      </c>
      <c r="F28" s="125">
        <v>0</v>
      </c>
      <c r="G28" s="125">
        <v>0</v>
      </c>
      <c r="H28" s="125">
        <v>0</v>
      </c>
      <c r="I28" s="125">
        <v>0</v>
      </c>
      <c r="J28" s="125">
        <v>0</v>
      </c>
      <c r="K28" s="126">
        <v>0</v>
      </c>
    </row>
    <row r="29" spans="1:11" ht="15" thickTop="1">
      <c r="A29" s="265" t="s">
        <v>6</v>
      </c>
      <c r="B29" s="266"/>
      <c r="C29" s="127">
        <f>+D29+E29+F29+G29+H29+I29+J29+K29</f>
        <v>73</v>
      </c>
      <c r="D29" s="128">
        <f aca="true" t="shared" si="0" ref="D29:K29">SUM(D20:D28)</f>
        <v>33</v>
      </c>
      <c r="E29" s="129">
        <f t="shared" si="0"/>
        <v>16</v>
      </c>
      <c r="F29" s="129">
        <f t="shared" si="0"/>
        <v>13</v>
      </c>
      <c r="G29" s="129">
        <f t="shared" si="0"/>
        <v>5</v>
      </c>
      <c r="H29" s="129">
        <f t="shared" si="0"/>
        <v>4</v>
      </c>
      <c r="I29" s="129">
        <f t="shared" si="0"/>
        <v>1</v>
      </c>
      <c r="J29" s="129">
        <f t="shared" si="0"/>
        <v>1</v>
      </c>
      <c r="K29" s="130">
        <f t="shared" si="0"/>
        <v>0</v>
      </c>
    </row>
    <row r="30" spans="1:11" ht="13.5" thickBot="1">
      <c r="A30" s="267" t="s">
        <v>7</v>
      </c>
      <c r="B30" s="268"/>
      <c r="C30" s="131">
        <f>+E12-E13</f>
        <v>26</v>
      </c>
      <c r="D30" s="269" t="s">
        <v>0</v>
      </c>
      <c r="E30" s="270"/>
      <c r="F30" s="270"/>
      <c r="G30" s="270"/>
      <c r="H30" s="270"/>
      <c r="I30" s="270"/>
      <c r="J30" s="270"/>
      <c r="K30" s="271"/>
    </row>
    <row r="31" spans="1:11" ht="15" thickTop="1">
      <c r="A31" s="272" t="s">
        <v>1</v>
      </c>
      <c r="B31" s="273"/>
      <c r="C31" s="132">
        <f>+D31+E31+F31+G31+H31+I31+J31+K31</f>
        <v>52</v>
      </c>
      <c r="D31" s="133">
        <f>+D20</f>
        <v>24</v>
      </c>
      <c r="E31" s="134">
        <f>+E20+E21</f>
        <v>10</v>
      </c>
      <c r="F31" s="135">
        <f>+F20+F21+F22</f>
        <v>8</v>
      </c>
      <c r="G31" s="134">
        <f>+G20+G21+G22+G23</f>
        <v>5</v>
      </c>
      <c r="H31" s="135">
        <f>+H20+H21+H22+H23+H24</f>
        <v>3</v>
      </c>
      <c r="I31" s="134">
        <f>+I20+I21+I22+I23+I24+I25</f>
        <v>1</v>
      </c>
      <c r="J31" s="134">
        <f>+J20+J21+J22+J23+J24+J25+J26</f>
        <v>1</v>
      </c>
      <c r="K31" s="136">
        <f>+K20+K21+K22+K23+K24+K25+K26+K27</f>
        <v>0</v>
      </c>
    </row>
    <row r="32" spans="1:11" ht="15" thickBot="1">
      <c r="A32" s="256" t="s">
        <v>2</v>
      </c>
      <c r="B32" s="257"/>
      <c r="C32" s="137">
        <f>+D32+E32+F32+G32+H32+I32+J32+K32</f>
        <v>116</v>
      </c>
      <c r="D32" s="138">
        <f aca="true" t="shared" si="1" ref="D32:K32">+D31*D18</f>
        <v>24</v>
      </c>
      <c r="E32" s="139">
        <f t="shared" si="1"/>
        <v>20</v>
      </c>
      <c r="F32" s="140">
        <f t="shared" si="1"/>
        <v>24</v>
      </c>
      <c r="G32" s="139">
        <f t="shared" si="1"/>
        <v>20</v>
      </c>
      <c r="H32" s="140">
        <f t="shared" si="1"/>
        <v>15</v>
      </c>
      <c r="I32" s="139">
        <f t="shared" si="1"/>
        <v>6</v>
      </c>
      <c r="J32" s="139">
        <f t="shared" si="1"/>
        <v>7</v>
      </c>
      <c r="K32" s="141">
        <f t="shared" si="1"/>
        <v>0</v>
      </c>
    </row>
    <row r="33" spans="1:11" ht="15">
      <c r="A33" s="258" t="s">
        <v>9</v>
      </c>
      <c r="B33" s="259"/>
      <c r="C33" s="142">
        <f>+D33+E33+F33+G33+H33+I33+J33+K33</f>
        <v>21</v>
      </c>
      <c r="D33" s="143">
        <f>+D21+D22+D23+D24+D25+D26+D27+D28</f>
        <v>9</v>
      </c>
      <c r="E33" s="144">
        <f>+E22+E23+E24+E25+E26+E27+E28</f>
        <v>6</v>
      </c>
      <c r="F33" s="145">
        <f>+F23+F24+F25+F26+F27+F28</f>
        <v>5</v>
      </c>
      <c r="G33" s="144">
        <f>+G24+G25+G26+G27+G28</f>
        <v>0</v>
      </c>
      <c r="H33" s="145">
        <f>+H25+H26+H27+H28</f>
        <v>1</v>
      </c>
      <c r="I33" s="144">
        <f>+I26+I27+I28</f>
        <v>0</v>
      </c>
      <c r="J33" s="144">
        <f>+J27+J28</f>
        <v>0</v>
      </c>
      <c r="K33" s="146">
        <f>+K28</f>
        <v>0</v>
      </c>
    </row>
    <row r="34" spans="1:11" ht="15" thickBot="1">
      <c r="A34" s="260" t="s">
        <v>10</v>
      </c>
      <c r="B34" s="261"/>
      <c r="C34" s="147">
        <f>+D34+E34+F34+G34+H34+I34+J34+K34</f>
        <v>41</v>
      </c>
      <c r="D34" s="148">
        <f aca="true" t="shared" si="2" ref="D34:K34">+D33*D18</f>
        <v>9</v>
      </c>
      <c r="E34" s="149">
        <f t="shared" si="2"/>
        <v>12</v>
      </c>
      <c r="F34" s="150">
        <f t="shared" si="2"/>
        <v>15</v>
      </c>
      <c r="G34" s="149">
        <f t="shared" si="2"/>
        <v>0</v>
      </c>
      <c r="H34" s="150">
        <f t="shared" si="2"/>
        <v>5</v>
      </c>
      <c r="I34" s="149">
        <f t="shared" si="2"/>
        <v>0</v>
      </c>
      <c r="J34" s="149">
        <f t="shared" si="2"/>
        <v>0</v>
      </c>
      <c r="K34" s="141">
        <f t="shared" si="2"/>
        <v>0</v>
      </c>
    </row>
    <row r="35" spans="1:11" ht="15">
      <c r="A35" s="151"/>
      <c r="B35" s="152"/>
      <c r="C35" s="153"/>
      <c r="D35" s="154"/>
      <c r="E35" s="154"/>
      <c r="F35" s="154"/>
      <c r="G35" s="154"/>
      <c r="H35" s="154"/>
      <c r="I35" s="154"/>
      <c r="J35" s="154"/>
      <c r="K35" s="155"/>
    </row>
    <row r="36" spans="1:11" ht="54.75" customHeight="1">
      <c r="A36" s="262" t="s">
        <v>50</v>
      </c>
      <c r="B36" s="263"/>
      <c r="C36" s="263"/>
      <c r="D36" s="263"/>
      <c r="E36" s="263"/>
      <c r="F36" s="263"/>
      <c r="G36" s="263"/>
      <c r="H36" s="263"/>
      <c r="I36" s="263"/>
      <c r="J36" s="263"/>
      <c r="K36" s="264"/>
    </row>
  </sheetData>
  <sheetProtection password="CC02" sheet="1" objects="1" scenarios="1"/>
  <mergeCells count="34">
    <mergeCell ref="A32:B32"/>
    <mergeCell ref="A33:B33"/>
    <mergeCell ref="A34:B34"/>
    <mergeCell ref="A36:K36"/>
    <mergeCell ref="A29:B29"/>
    <mergeCell ref="A30:B30"/>
    <mergeCell ref="D30:K30"/>
    <mergeCell ref="A31:B31"/>
    <mergeCell ref="A15:K15"/>
    <mergeCell ref="A17:K17"/>
    <mergeCell ref="A18:C18"/>
    <mergeCell ref="A19:C19"/>
    <mergeCell ref="D19:K19"/>
    <mergeCell ref="B12:D12"/>
    <mergeCell ref="F12:F13"/>
    <mergeCell ref="G12:J13"/>
    <mergeCell ref="K12:K13"/>
    <mergeCell ref="B13:D13"/>
    <mergeCell ref="B10:D10"/>
    <mergeCell ref="G10:J10"/>
    <mergeCell ref="B11:D11"/>
    <mergeCell ref="G11:J11"/>
    <mergeCell ref="B8:D8"/>
    <mergeCell ref="G8:J8"/>
    <mergeCell ref="B9:D9"/>
    <mergeCell ref="G9:J9"/>
    <mergeCell ref="A6:D6"/>
    <mergeCell ref="E6:K6"/>
    <mergeCell ref="A7:D7"/>
    <mergeCell ref="E7:K7"/>
    <mergeCell ref="I1:K1"/>
    <mergeCell ref="A3:K3"/>
    <mergeCell ref="A5:D5"/>
    <mergeCell ref="E5:K5"/>
  </mergeCells>
  <printOptions/>
  <pageMargins left="0.64" right="0.44" top="0.72" bottom="0.47" header="0.5"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K37"/>
  <sheetViews>
    <sheetView zoomScalePageLayoutView="0" workbookViewId="0" topLeftCell="A7">
      <selection activeCell="E5" sqref="E5:K5"/>
    </sheetView>
  </sheetViews>
  <sheetFormatPr defaultColWidth="9.140625" defaultRowHeight="12.75"/>
  <cols>
    <col min="1" max="3" width="9.140625" style="34" customWidth="1"/>
    <col min="4" max="4" width="9.28125" style="34" customWidth="1"/>
    <col min="5" max="5" width="10.421875" style="34" bestFit="1" customWidth="1"/>
    <col min="6" max="10" width="9.140625" style="34" customWidth="1"/>
    <col min="11" max="11" width="10.421875" style="34" bestFit="1" customWidth="1"/>
    <col min="12" max="16384" width="9.140625" style="34" customWidth="1"/>
  </cols>
  <sheetData>
    <row r="1" spans="1:11" ht="17.25">
      <c r="A1" s="32"/>
      <c r="B1" s="33"/>
      <c r="C1" s="33"/>
      <c r="D1" s="33"/>
      <c r="E1" s="33"/>
      <c r="F1" s="33"/>
      <c r="G1" s="33"/>
      <c r="H1" s="33"/>
      <c r="I1" s="207" t="s">
        <v>39</v>
      </c>
      <c r="J1" s="207"/>
      <c r="K1" s="208"/>
    </row>
    <row r="2" spans="1:11" ht="6.75" customHeight="1">
      <c r="A2" s="35"/>
      <c r="B2" s="36"/>
      <c r="C2" s="36"/>
      <c r="D2" s="36"/>
      <c r="E2" s="36"/>
      <c r="F2" s="36"/>
      <c r="G2" s="36"/>
      <c r="H2" s="36"/>
      <c r="I2" s="36"/>
      <c r="J2" s="36"/>
      <c r="K2" s="37"/>
    </row>
    <row r="3" spans="1:11" ht="17.25">
      <c r="A3" s="210" t="s">
        <v>15</v>
      </c>
      <c r="B3" s="211"/>
      <c r="C3" s="211"/>
      <c r="D3" s="211"/>
      <c r="E3" s="211"/>
      <c r="F3" s="211"/>
      <c r="G3" s="211"/>
      <c r="H3" s="211"/>
      <c r="I3" s="211"/>
      <c r="J3" s="211"/>
      <c r="K3" s="212"/>
    </row>
    <row r="4" spans="1:11" ht="12.75">
      <c r="A4" s="38"/>
      <c r="B4" s="39"/>
      <c r="C4" s="39"/>
      <c r="D4" s="39"/>
      <c r="E4" s="39"/>
      <c r="F4" s="39"/>
      <c r="G4" s="39"/>
      <c r="H4" s="39"/>
      <c r="I4" s="39"/>
      <c r="J4" s="39"/>
      <c r="K4" s="40"/>
    </row>
    <row r="5" spans="1:11" ht="17.25" customHeight="1">
      <c r="A5" s="213" t="s">
        <v>14</v>
      </c>
      <c r="B5" s="213"/>
      <c r="C5" s="213"/>
      <c r="D5" s="213"/>
      <c r="E5" s="214"/>
      <c r="F5" s="214"/>
      <c r="G5" s="214"/>
      <c r="H5" s="214"/>
      <c r="I5" s="214"/>
      <c r="J5" s="214"/>
      <c r="K5" s="214"/>
    </row>
    <row r="6" spans="1:11" ht="20.25" customHeight="1">
      <c r="A6" s="213" t="s">
        <v>22</v>
      </c>
      <c r="B6" s="213"/>
      <c r="C6" s="213"/>
      <c r="D6" s="213"/>
      <c r="E6" s="214"/>
      <c r="F6" s="214"/>
      <c r="G6" s="214"/>
      <c r="H6" s="214"/>
      <c r="I6" s="214"/>
      <c r="J6" s="214"/>
      <c r="K6" s="214"/>
    </row>
    <row r="7" spans="1:11" ht="36.75" customHeight="1">
      <c r="A7" s="213" t="s">
        <v>16</v>
      </c>
      <c r="B7" s="213"/>
      <c r="C7" s="213"/>
      <c r="D7" s="213"/>
      <c r="E7" s="214"/>
      <c r="F7" s="214"/>
      <c r="G7" s="214"/>
      <c r="H7" s="214"/>
      <c r="I7" s="214"/>
      <c r="J7" s="214"/>
      <c r="K7" s="214"/>
    </row>
    <row r="8" spans="1:11" ht="15.75" customHeight="1" thickBot="1">
      <c r="A8" s="41">
        <v>1</v>
      </c>
      <c r="B8" s="215" t="s">
        <v>21</v>
      </c>
      <c r="C8" s="215"/>
      <c r="D8" s="216"/>
      <c r="E8" s="13"/>
      <c r="F8" s="42">
        <v>6</v>
      </c>
      <c r="G8" s="197" t="s">
        <v>41</v>
      </c>
      <c r="H8" s="198"/>
      <c r="I8" s="198"/>
      <c r="J8" s="198"/>
      <c r="K8" s="43">
        <f>+C32+C34</f>
        <v>0</v>
      </c>
    </row>
    <row r="9" spans="1:11" ht="25.5" customHeight="1" thickBot="1">
      <c r="A9" s="44" t="s">
        <v>18</v>
      </c>
      <c r="B9" s="186" t="s">
        <v>17</v>
      </c>
      <c r="C9" s="199"/>
      <c r="D9" s="200"/>
      <c r="E9" s="28">
        <f>+E8*0.51</f>
        <v>0</v>
      </c>
      <c r="F9" s="45">
        <v>7</v>
      </c>
      <c r="G9" s="201" t="s">
        <v>44</v>
      </c>
      <c r="H9" s="201"/>
      <c r="I9" s="201"/>
      <c r="J9" s="201"/>
      <c r="K9" s="20">
        <f>+C32</f>
        <v>0</v>
      </c>
    </row>
    <row r="10" spans="1:11" ht="27.75" customHeight="1" thickBot="1">
      <c r="A10" s="44" t="s">
        <v>19</v>
      </c>
      <c r="B10" s="205" t="s">
        <v>45</v>
      </c>
      <c r="C10" s="206"/>
      <c r="D10" s="206"/>
      <c r="E10" s="22">
        <f>ROUNDUP(+E9,0)</f>
        <v>0</v>
      </c>
      <c r="F10" s="45">
        <v>8</v>
      </c>
      <c r="G10" s="201" t="s">
        <v>42</v>
      </c>
      <c r="H10" s="201"/>
      <c r="I10" s="201"/>
      <c r="J10" s="201"/>
      <c r="K10" s="21">
        <f>+E8-K9</f>
        <v>0</v>
      </c>
    </row>
    <row r="11" spans="1:11" ht="25.5" customHeight="1" thickBot="1">
      <c r="A11" s="44">
        <v>3</v>
      </c>
      <c r="B11" s="202" t="s">
        <v>11</v>
      </c>
      <c r="C11" s="203"/>
      <c r="D11" s="204"/>
      <c r="E11" s="30"/>
      <c r="F11" s="45">
        <v>9</v>
      </c>
      <c r="G11" s="201" t="s">
        <v>43</v>
      </c>
      <c r="H11" s="201"/>
      <c r="I11" s="201"/>
      <c r="J11" s="201"/>
      <c r="K11" s="21">
        <f>+K9+K10</f>
        <v>0</v>
      </c>
    </row>
    <row r="12" spans="1:11" ht="19.5" customHeight="1" thickBot="1">
      <c r="A12" s="44">
        <v>4</v>
      </c>
      <c r="B12" s="186" t="s">
        <v>12</v>
      </c>
      <c r="C12" s="187"/>
      <c r="D12" s="187"/>
      <c r="E12" s="31"/>
      <c r="F12" s="195">
        <v>10</v>
      </c>
      <c r="G12" s="191" t="s">
        <v>46</v>
      </c>
      <c r="H12" s="191"/>
      <c r="I12" s="191"/>
      <c r="J12" s="191"/>
      <c r="K12" s="193" t="e">
        <f>+K9/E8</f>
        <v>#DIV/0!</v>
      </c>
    </row>
    <row r="13" spans="1:11" ht="26.25" customHeight="1" thickBot="1">
      <c r="A13" s="46">
        <v>5</v>
      </c>
      <c r="B13" s="188" t="s">
        <v>13</v>
      </c>
      <c r="C13" s="189"/>
      <c r="D13" s="190"/>
      <c r="E13" s="29">
        <f>+C31+C33</f>
        <v>0</v>
      </c>
      <c r="F13" s="196"/>
      <c r="G13" s="192"/>
      <c r="H13" s="192"/>
      <c r="I13" s="192"/>
      <c r="J13" s="192"/>
      <c r="K13" s="194"/>
    </row>
    <row r="14" spans="1:11" ht="12.75">
      <c r="A14" s="47"/>
      <c r="K14" s="40"/>
    </row>
    <row r="15" spans="1:11" ht="68.25" customHeight="1">
      <c r="A15" s="180" t="s">
        <v>40</v>
      </c>
      <c r="B15" s="181"/>
      <c r="C15" s="181"/>
      <c r="D15" s="181"/>
      <c r="E15" s="181"/>
      <c r="F15" s="181"/>
      <c r="G15" s="181"/>
      <c r="H15" s="181"/>
      <c r="I15" s="181"/>
      <c r="J15" s="181"/>
      <c r="K15" s="182"/>
    </row>
    <row r="16" spans="1:11" ht="12.75">
      <c r="A16" s="48"/>
      <c r="B16" s="49"/>
      <c r="C16" s="49"/>
      <c r="D16" s="49"/>
      <c r="E16" s="49"/>
      <c r="F16" s="49"/>
      <c r="G16" s="49"/>
      <c r="H16" s="49"/>
      <c r="I16" s="49"/>
      <c r="J16" s="49"/>
      <c r="K16" s="50"/>
    </row>
    <row r="17" spans="1:11" ht="81.75" customHeight="1" thickBot="1">
      <c r="A17" s="180" t="s">
        <v>49</v>
      </c>
      <c r="B17" s="181"/>
      <c r="C17" s="181"/>
      <c r="D17" s="181"/>
      <c r="E17" s="181"/>
      <c r="F17" s="181"/>
      <c r="G17" s="181"/>
      <c r="H17" s="181"/>
      <c r="I17" s="181"/>
      <c r="J17" s="181"/>
      <c r="K17" s="182"/>
    </row>
    <row r="18" spans="1:11" ht="15.75" thickBot="1" thickTop="1">
      <c r="A18" s="183" t="s">
        <v>20</v>
      </c>
      <c r="B18" s="184"/>
      <c r="C18" s="185"/>
      <c r="D18" s="51">
        <v>1</v>
      </c>
      <c r="E18" s="52">
        <v>2</v>
      </c>
      <c r="F18" s="52">
        <v>3</v>
      </c>
      <c r="G18" s="52">
        <v>4</v>
      </c>
      <c r="H18" s="52">
        <v>5</v>
      </c>
      <c r="I18" s="52">
        <v>6</v>
      </c>
      <c r="J18" s="52">
        <v>7</v>
      </c>
      <c r="K18" s="53">
        <v>8</v>
      </c>
    </row>
    <row r="19" spans="1:11" ht="13.5" thickTop="1">
      <c r="A19" s="156" t="s">
        <v>3</v>
      </c>
      <c r="B19" s="157"/>
      <c r="C19" s="158"/>
      <c r="D19" s="159" t="s">
        <v>8</v>
      </c>
      <c r="E19" s="160"/>
      <c r="F19" s="160"/>
      <c r="G19" s="160"/>
      <c r="H19" s="160"/>
      <c r="I19" s="160"/>
      <c r="J19" s="160"/>
      <c r="K19" s="161"/>
    </row>
    <row r="20" spans="1:11" ht="15" thickBot="1">
      <c r="A20" s="14">
        <v>0</v>
      </c>
      <c r="B20" s="54" t="s">
        <v>4</v>
      </c>
      <c r="C20" s="15">
        <v>0</v>
      </c>
      <c r="D20" s="7">
        <v>0</v>
      </c>
      <c r="E20" s="2">
        <v>0</v>
      </c>
      <c r="F20" s="2">
        <v>0</v>
      </c>
      <c r="G20" s="2">
        <v>0</v>
      </c>
      <c r="H20" s="2">
        <v>0</v>
      </c>
      <c r="I20" s="2">
        <v>0</v>
      </c>
      <c r="J20" s="2">
        <v>0</v>
      </c>
      <c r="K20" s="5">
        <v>0</v>
      </c>
    </row>
    <row r="21" spans="1:11" ht="15.75" thickBot="1" thickTop="1">
      <c r="A21" s="14">
        <v>0</v>
      </c>
      <c r="B21" s="54" t="s">
        <v>4</v>
      </c>
      <c r="C21" s="15">
        <v>0</v>
      </c>
      <c r="D21" s="10">
        <v>0</v>
      </c>
      <c r="E21" s="8">
        <v>0</v>
      </c>
      <c r="F21" s="2">
        <v>0</v>
      </c>
      <c r="G21" s="2">
        <v>0</v>
      </c>
      <c r="H21" s="2">
        <v>0</v>
      </c>
      <c r="I21" s="2">
        <v>0</v>
      </c>
      <c r="J21" s="2">
        <v>0</v>
      </c>
      <c r="K21" s="5">
        <v>0</v>
      </c>
    </row>
    <row r="22" spans="1:11" ht="15.75" thickBot="1" thickTop="1">
      <c r="A22" s="14">
        <v>0</v>
      </c>
      <c r="B22" s="54" t="s">
        <v>4</v>
      </c>
      <c r="C22" s="15">
        <v>0</v>
      </c>
      <c r="D22" s="6">
        <v>0</v>
      </c>
      <c r="E22" s="11">
        <v>0</v>
      </c>
      <c r="F22" s="8">
        <v>0</v>
      </c>
      <c r="G22" s="2">
        <v>0</v>
      </c>
      <c r="H22" s="2">
        <v>0</v>
      </c>
      <c r="I22" s="2">
        <v>0</v>
      </c>
      <c r="J22" s="2">
        <v>0</v>
      </c>
      <c r="K22" s="5">
        <v>0</v>
      </c>
    </row>
    <row r="23" spans="1:11" ht="15.75" thickBot="1" thickTop="1">
      <c r="A23" s="14">
        <v>0</v>
      </c>
      <c r="B23" s="54" t="s">
        <v>4</v>
      </c>
      <c r="C23" s="15">
        <v>0</v>
      </c>
      <c r="D23" s="6">
        <v>0</v>
      </c>
      <c r="E23" s="2">
        <v>0</v>
      </c>
      <c r="F23" s="11">
        <v>0</v>
      </c>
      <c r="G23" s="8">
        <v>0</v>
      </c>
      <c r="H23" s="2">
        <v>0</v>
      </c>
      <c r="I23" s="2">
        <v>0</v>
      </c>
      <c r="J23" s="2">
        <v>0</v>
      </c>
      <c r="K23" s="5">
        <v>0</v>
      </c>
    </row>
    <row r="24" spans="1:11" ht="15.75" thickBot="1" thickTop="1">
      <c r="A24" s="14">
        <v>0</v>
      </c>
      <c r="B24" s="54" t="s">
        <v>4</v>
      </c>
      <c r="C24" s="15">
        <v>0</v>
      </c>
      <c r="D24" s="6">
        <v>0</v>
      </c>
      <c r="E24" s="2">
        <v>0</v>
      </c>
      <c r="F24" s="2">
        <v>0</v>
      </c>
      <c r="G24" s="11">
        <v>0</v>
      </c>
      <c r="H24" s="8">
        <v>0</v>
      </c>
      <c r="I24" s="2">
        <v>0</v>
      </c>
      <c r="J24" s="2">
        <v>0</v>
      </c>
      <c r="K24" s="5">
        <v>0</v>
      </c>
    </row>
    <row r="25" spans="1:11" ht="15.75" thickBot="1" thickTop="1">
      <c r="A25" s="14">
        <v>0</v>
      </c>
      <c r="B25" s="54" t="s">
        <v>4</v>
      </c>
      <c r="C25" s="15">
        <v>0</v>
      </c>
      <c r="D25" s="6">
        <v>0</v>
      </c>
      <c r="E25" s="2">
        <v>0</v>
      </c>
      <c r="F25" s="2">
        <v>0</v>
      </c>
      <c r="G25" s="2">
        <v>0</v>
      </c>
      <c r="H25" s="11">
        <v>0</v>
      </c>
      <c r="I25" s="8">
        <v>0</v>
      </c>
      <c r="J25" s="2">
        <v>0</v>
      </c>
      <c r="K25" s="5">
        <v>0</v>
      </c>
    </row>
    <row r="26" spans="1:11" ht="15.75" thickBot="1" thickTop="1">
      <c r="A26" s="14">
        <v>0</v>
      </c>
      <c r="B26" s="54" t="s">
        <v>4</v>
      </c>
      <c r="C26" s="15">
        <v>0</v>
      </c>
      <c r="D26" s="6">
        <v>0</v>
      </c>
      <c r="E26" s="2">
        <v>0</v>
      </c>
      <c r="F26" s="2">
        <v>0</v>
      </c>
      <c r="G26" s="2">
        <v>0</v>
      </c>
      <c r="H26" s="2">
        <v>0</v>
      </c>
      <c r="I26" s="11">
        <v>0</v>
      </c>
      <c r="J26" s="8">
        <v>0</v>
      </c>
      <c r="K26" s="5">
        <v>0</v>
      </c>
    </row>
    <row r="27" spans="1:11" ht="15.75" thickBot="1" thickTop="1">
      <c r="A27" s="14">
        <v>0</v>
      </c>
      <c r="B27" s="54" t="s">
        <v>4</v>
      </c>
      <c r="C27" s="15">
        <v>0</v>
      </c>
      <c r="D27" s="6">
        <v>0</v>
      </c>
      <c r="E27" s="2">
        <v>0</v>
      </c>
      <c r="F27" s="2">
        <v>0</v>
      </c>
      <c r="G27" s="2">
        <v>0</v>
      </c>
      <c r="H27" s="2">
        <v>0</v>
      </c>
      <c r="I27" s="2">
        <v>0</v>
      </c>
      <c r="J27" s="11">
        <v>0</v>
      </c>
      <c r="K27" s="9">
        <v>0</v>
      </c>
    </row>
    <row r="28" spans="1:11" ht="15.75" thickBot="1" thickTop="1">
      <c r="A28" s="55" t="s">
        <v>5</v>
      </c>
      <c r="B28" s="56"/>
      <c r="C28" s="16">
        <v>0</v>
      </c>
      <c r="D28" s="4">
        <v>0</v>
      </c>
      <c r="E28" s="3">
        <v>0</v>
      </c>
      <c r="F28" s="3">
        <v>0</v>
      </c>
      <c r="G28" s="3">
        <v>0</v>
      </c>
      <c r="H28" s="3">
        <v>0</v>
      </c>
      <c r="I28" s="3">
        <v>0</v>
      </c>
      <c r="J28" s="3">
        <v>0</v>
      </c>
      <c r="K28" s="12">
        <v>0</v>
      </c>
    </row>
    <row r="29" spans="1:11" ht="15" thickTop="1">
      <c r="A29" s="162" t="s">
        <v>6</v>
      </c>
      <c r="B29" s="163"/>
      <c r="C29" s="57">
        <f>+D29+E29+F29+G29+H29+I29+J29+K29</f>
        <v>0</v>
      </c>
      <c r="D29" s="58">
        <f aca="true" t="shared" si="0" ref="D29:K29">SUM(D20:D28)</f>
        <v>0</v>
      </c>
      <c r="E29" s="59">
        <f t="shared" si="0"/>
        <v>0</v>
      </c>
      <c r="F29" s="59">
        <f t="shared" si="0"/>
        <v>0</v>
      </c>
      <c r="G29" s="59">
        <f t="shared" si="0"/>
        <v>0</v>
      </c>
      <c r="H29" s="59">
        <f t="shared" si="0"/>
        <v>0</v>
      </c>
      <c r="I29" s="59">
        <f t="shared" si="0"/>
        <v>0</v>
      </c>
      <c r="J29" s="59">
        <f t="shared" si="0"/>
        <v>0</v>
      </c>
      <c r="K29" s="60">
        <f t="shared" si="0"/>
        <v>0</v>
      </c>
    </row>
    <row r="30" spans="1:11" ht="13.5" thickBot="1">
      <c r="A30" s="164" t="s">
        <v>7</v>
      </c>
      <c r="B30" s="165"/>
      <c r="C30" s="61">
        <f>+E12-E13</f>
        <v>0</v>
      </c>
      <c r="D30" s="166" t="s">
        <v>0</v>
      </c>
      <c r="E30" s="167"/>
      <c r="F30" s="167"/>
      <c r="G30" s="167"/>
      <c r="H30" s="167"/>
      <c r="I30" s="167"/>
      <c r="J30" s="167"/>
      <c r="K30" s="168"/>
    </row>
    <row r="31" spans="1:11" ht="15" thickTop="1">
      <c r="A31" s="172" t="s">
        <v>1</v>
      </c>
      <c r="B31" s="173"/>
      <c r="C31" s="62">
        <f>+D31+E31+F31+G31+H31+I31+J31+K31</f>
        <v>0</v>
      </c>
      <c r="D31" s="63">
        <f>+D20</f>
        <v>0</v>
      </c>
      <c r="E31" s="64">
        <f>+E20+E21</f>
        <v>0</v>
      </c>
      <c r="F31" s="65">
        <f>+F20+F21+F22</f>
        <v>0</v>
      </c>
      <c r="G31" s="64">
        <f>+G20+G21+G22+G23</f>
        <v>0</v>
      </c>
      <c r="H31" s="65">
        <f>+H20+H21+H22+H23+H24</f>
        <v>0</v>
      </c>
      <c r="I31" s="64">
        <f>+I20+I21+I22+I23+I24+I25</f>
        <v>0</v>
      </c>
      <c r="J31" s="64">
        <f>+J20+J21+J22+J23+J24+J25+J26</f>
        <v>0</v>
      </c>
      <c r="K31" s="66">
        <f>+K20+K21+K22+K23+K24+K25+K26+K27</f>
        <v>0</v>
      </c>
    </row>
    <row r="32" spans="1:11" ht="15" thickBot="1">
      <c r="A32" s="174" t="s">
        <v>2</v>
      </c>
      <c r="B32" s="175"/>
      <c r="C32" s="67">
        <f>+D32+E32+F32+G32+H32+I32+J32+K32</f>
        <v>0</v>
      </c>
      <c r="D32" s="68">
        <f aca="true" t="shared" si="1" ref="D32:K32">+D31*D18</f>
        <v>0</v>
      </c>
      <c r="E32" s="69">
        <f t="shared" si="1"/>
        <v>0</v>
      </c>
      <c r="F32" s="70">
        <f t="shared" si="1"/>
        <v>0</v>
      </c>
      <c r="G32" s="69">
        <f t="shared" si="1"/>
        <v>0</v>
      </c>
      <c r="H32" s="70">
        <f t="shared" si="1"/>
        <v>0</v>
      </c>
      <c r="I32" s="69">
        <f t="shared" si="1"/>
        <v>0</v>
      </c>
      <c r="J32" s="69">
        <f t="shared" si="1"/>
        <v>0</v>
      </c>
      <c r="K32" s="71">
        <f t="shared" si="1"/>
        <v>0</v>
      </c>
    </row>
    <row r="33" spans="1:11" ht="15">
      <c r="A33" s="176" t="s">
        <v>9</v>
      </c>
      <c r="B33" s="177"/>
      <c r="C33" s="72">
        <f>+D33+E33+F33+G33+H33+I33+J33+K33</f>
        <v>0</v>
      </c>
      <c r="D33" s="73">
        <f>+D21+D22+D23+D24+D25+D26+D27+D28</f>
        <v>0</v>
      </c>
      <c r="E33" s="74">
        <f>+E22+E23+E24+E25+E26+E27+E28</f>
        <v>0</v>
      </c>
      <c r="F33" s="75">
        <f>+F23+F24+F25+F26+F27+F28</f>
        <v>0</v>
      </c>
      <c r="G33" s="74">
        <f>+G24+G25+G26+G27+G28</f>
        <v>0</v>
      </c>
      <c r="H33" s="75">
        <f>+H25+H26+H27+H28</f>
        <v>0</v>
      </c>
      <c r="I33" s="74">
        <f>+I26+I27+I28</f>
        <v>0</v>
      </c>
      <c r="J33" s="74">
        <f>+J27+J28</f>
        <v>0</v>
      </c>
      <c r="K33" s="76">
        <f>+K28</f>
        <v>0</v>
      </c>
    </row>
    <row r="34" spans="1:11" ht="15" thickBot="1">
      <c r="A34" s="178" t="s">
        <v>10</v>
      </c>
      <c r="B34" s="179"/>
      <c r="C34" s="77">
        <f>+D34+E34+F34+G34+H34+I34+J34+K34</f>
        <v>0</v>
      </c>
      <c r="D34" s="78">
        <f aca="true" t="shared" si="2" ref="D34:K34">+D33*D18</f>
        <v>0</v>
      </c>
      <c r="E34" s="79">
        <f t="shared" si="2"/>
        <v>0</v>
      </c>
      <c r="F34" s="80">
        <f t="shared" si="2"/>
        <v>0</v>
      </c>
      <c r="G34" s="79">
        <f t="shared" si="2"/>
        <v>0</v>
      </c>
      <c r="H34" s="80">
        <f t="shared" si="2"/>
        <v>0</v>
      </c>
      <c r="I34" s="79">
        <f t="shared" si="2"/>
        <v>0</v>
      </c>
      <c r="J34" s="79">
        <f t="shared" si="2"/>
        <v>0</v>
      </c>
      <c r="K34" s="71">
        <f t="shared" si="2"/>
        <v>0</v>
      </c>
    </row>
    <row r="35" spans="1:11" ht="15">
      <c r="A35" s="81"/>
      <c r="B35" s="82"/>
      <c r="C35" s="83"/>
      <c r="D35" s="84"/>
      <c r="E35" s="84"/>
      <c r="F35" s="84"/>
      <c r="G35" s="84"/>
      <c r="H35" s="84"/>
      <c r="I35" s="84"/>
      <c r="J35" s="84"/>
      <c r="K35" s="85"/>
    </row>
    <row r="36" spans="1:11" ht="48.75" customHeight="1">
      <c r="A36" s="169" t="s">
        <v>53</v>
      </c>
      <c r="B36" s="170"/>
      <c r="C36" s="170"/>
      <c r="D36" s="170"/>
      <c r="E36" s="170"/>
      <c r="F36" s="170"/>
      <c r="G36" s="170"/>
      <c r="H36" s="170"/>
      <c r="I36" s="170"/>
      <c r="J36" s="170"/>
      <c r="K36" s="171"/>
    </row>
    <row r="37" spans="1:11" ht="16.5" customHeight="1">
      <c r="A37" s="209">
        <v>42</v>
      </c>
      <c r="B37" s="209"/>
      <c r="C37" s="209"/>
      <c r="D37" s="209"/>
      <c r="E37" s="209"/>
      <c r="F37" s="209"/>
      <c r="G37" s="209"/>
      <c r="H37" s="209"/>
      <c r="I37" s="209"/>
      <c r="J37" s="209"/>
      <c r="K37" s="209"/>
    </row>
  </sheetData>
  <sheetProtection password="CC02" sheet="1" objects="1" scenarios="1" selectLockedCells="1"/>
  <mergeCells count="35">
    <mergeCell ref="I1:K1"/>
    <mergeCell ref="A37:K37"/>
    <mergeCell ref="A3:K3"/>
    <mergeCell ref="A5:D5"/>
    <mergeCell ref="E5:K5"/>
    <mergeCell ref="A6:D6"/>
    <mergeCell ref="E6:K6"/>
    <mergeCell ref="A7:D7"/>
    <mergeCell ref="E7:K7"/>
    <mergeCell ref="B8:D8"/>
    <mergeCell ref="G8:J8"/>
    <mergeCell ref="B9:D9"/>
    <mergeCell ref="G9:J9"/>
    <mergeCell ref="B11:D11"/>
    <mergeCell ref="G11:J11"/>
    <mergeCell ref="B10:D10"/>
    <mergeCell ref="G10:J10"/>
    <mergeCell ref="A15:K15"/>
    <mergeCell ref="A17:K17"/>
    <mergeCell ref="A18:C18"/>
    <mergeCell ref="B12:D12"/>
    <mergeCell ref="B13:D13"/>
    <mergeCell ref="G12:J13"/>
    <mergeCell ref="K12:K13"/>
    <mergeCell ref="F12:F13"/>
    <mergeCell ref="A19:C19"/>
    <mergeCell ref="D19:K19"/>
    <mergeCell ref="A29:B29"/>
    <mergeCell ref="A30:B30"/>
    <mergeCell ref="D30:K30"/>
    <mergeCell ref="A36:K36"/>
    <mergeCell ref="A31:B31"/>
    <mergeCell ref="A32:B32"/>
    <mergeCell ref="A33:B33"/>
    <mergeCell ref="A34:B34"/>
  </mergeCells>
  <printOptions/>
  <pageMargins left="0.81" right="0.75" top="0.54" bottom="1" header="0.28" footer="0.5"/>
  <pageSetup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MN-DEED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DEED R52</dc:creator>
  <cp:keywords/>
  <dc:description/>
  <cp:lastModifiedBy>Natasha Kukowski</cp:lastModifiedBy>
  <cp:lastPrinted>2007-05-24T14:14:54Z</cp:lastPrinted>
  <dcterms:created xsi:type="dcterms:W3CDTF">2006-10-24T18:39:38Z</dcterms:created>
  <dcterms:modified xsi:type="dcterms:W3CDTF">2017-08-17T18:07:41Z</dcterms:modified>
  <cp:category/>
  <cp:version/>
  <cp:contentType/>
  <cp:contentStatus/>
</cp:coreProperties>
</file>